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12435" tabRatio="906"/>
  </bookViews>
  <sheets>
    <sheet name="pg" sheetId="77" r:id="rId1"/>
    <sheet name="pres 2" sheetId="2" r:id="rId2"/>
    <sheet name="pres 3" sheetId="4" r:id="rId3"/>
    <sheet name="prim 5" sheetId="7" r:id="rId4"/>
    <sheet name="prim 6" sheetId="9" r:id="rId5"/>
    <sheet name="prim 10" sheetId="14" r:id="rId6"/>
    <sheet name="prim 12" sheetId="17" r:id="rId7"/>
    <sheet name="prim 13" sheetId="19" r:id="rId8"/>
    <sheet name="prim 15" sheetId="22" r:id="rId9"/>
    <sheet name="colleg 17" sheetId="25" r:id="rId10"/>
    <sheet name="colleg 18" sheetId="27" r:id="rId11"/>
    <sheet name="colleg 21" sheetId="31" r:id="rId12"/>
    <sheet name="colleg 24" sheetId="35" r:id="rId13"/>
    <sheet name="qualif 26" sheetId="38" r:id="rId14"/>
    <sheet name="qualif 27" sheetId="40" r:id="rId15"/>
    <sheet name="qualif 29" sheetId="43" r:id="rId16"/>
    <sheet name="qualif 32" sheetId="47" r:id="rId17"/>
    <sheet name="qualif 33 et 34" sheetId="82" r:id="rId18"/>
    <sheet name="qualif 36" sheetId="51" r:id="rId19"/>
    <sheet name="qualif 38" sheetId="53" r:id="rId20"/>
    <sheet name="peda 52" sheetId="65" r:id="rId21"/>
    <sheet name="peda 54-55" sheetId="67" r:id="rId22"/>
    <sheet name="prof 60" sheetId="70" r:id="rId23"/>
    <sheet name="prof 61" sheetId="71" r:id="rId24"/>
  </sheets>
  <externalReferences>
    <externalReference r:id="rId25"/>
    <externalReference r:id="rId26"/>
  </externalReferences>
  <definedNames>
    <definedName name="_____key5" localSheetId="0" hidden="1">'[1]touria recap'!#REF!</definedName>
    <definedName name="_____key5" localSheetId="17" hidden="1">'[1]touria recap'!#REF!</definedName>
    <definedName name="_____key5" hidden="1">'[1]touria recap'!#REF!</definedName>
    <definedName name="___f100" localSheetId="0">#REF!</definedName>
    <definedName name="___f100" localSheetId="17">#REF!</definedName>
    <definedName name="___f100">#REF!</definedName>
    <definedName name="__cmr1" localSheetId="0" hidden="1">#REF!</definedName>
    <definedName name="__cmr1" hidden="1">#REF!</definedName>
    <definedName name="__f100" localSheetId="0">#REF!</definedName>
    <definedName name="__f100">#REF!</definedName>
    <definedName name="__key5" localSheetId="0" hidden="1">[2]litsexistants!#REF!</definedName>
    <definedName name="__key5" hidden="1">[2]litsexistants!#REF!</definedName>
    <definedName name="_f100" localSheetId="0">#REF!</definedName>
    <definedName name="_f100">#REF!</definedName>
    <definedName name="_Key1" localSheetId="9" hidden="1">'colleg 17'!$G$11:$L$67</definedName>
    <definedName name="_Key1" localSheetId="10" hidden="1">'colleg 18'!$J$13:$P$61</definedName>
    <definedName name="_Key1" localSheetId="11" hidden="1">'colleg 21'!$C$14:$H$77</definedName>
    <definedName name="_Key1" localSheetId="12" hidden="1">'colleg 24'!$G$12:$K$66</definedName>
    <definedName name="_Key1" localSheetId="5" hidden="1">'prim 10'!$P$9:$Q$63</definedName>
    <definedName name="_Key1" localSheetId="6" hidden="1">'prim 12'!$H$10:$M$66</definedName>
    <definedName name="_Key1" localSheetId="7" hidden="1">'prim 13'!$I$12:$N$67</definedName>
    <definedName name="_Key1" localSheetId="8" hidden="1">'prim 15'!$G$10:$M$65</definedName>
    <definedName name="_Key1" localSheetId="3" hidden="1">'prim 5'!$G$13:$K$74</definedName>
    <definedName name="_Key1" localSheetId="4" hidden="1">'prim 6'!$H$11:$O$63</definedName>
    <definedName name="_Key1" localSheetId="13" hidden="1">'qualif 26'!$H$14:$K$60</definedName>
    <definedName name="_Key1" localSheetId="14" hidden="1">'qualif 27'!$D$13:$G$65</definedName>
    <definedName name="_Key1" localSheetId="15" hidden="1">'qualif 29'!$H$13:$O$67</definedName>
    <definedName name="_Key1" localSheetId="16" hidden="1">'qualif 32'!$G$11:$L$62</definedName>
    <definedName name="_Key1" localSheetId="17" hidden="1">#REF!</definedName>
    <definedName name="_Key1" hidden="1">#REF!</definedName>
    <definedName name="_Key2" localSheetId="11" hidden="1">'colleg 21'!$C$14:$H$77</definedName>
    <definedName name="_Key2" localSheetId="12" hidden="1">'colleg 24'!$H$108:$J$182</definedName>
    <definedName name="_Key2" localSheetId="17" hidden="1">[2]litsexistants!#REF!</definedName>
    <definedName name="_Key2" hidden="1">[2]litsexistants!#REF!</definedName>
    <definedName name="_key3" localSheetId="17" hidden="1">'[1]touria recap'!#REF!</definedName>
    <definedName name="_key3" hidden="1">'[1]touria recap'!#REF!</definedName>
    <definedName name="_Order1" localSheetId="9" hidden="1">255</definedName>
    <definedName name="_Order1" localSheetId="10" hidden="1">255</definedName>
    <definedName name="_Order1" localSheetId="11" hidden="1">255</definedName>
    <definedName name="_Order1" localSheetId="12" hidden="1">255</definedName>
    <definedName name="_Order1" localSheetId="5" hidden="1">255</definedName>
    <definedName name="_Order1" localSheetId="6" hidden="1">255</definedName>
    <definedName name="_Order1" localSheetId="7" hidden="1">255</definedName>
    <definedName name="_Order1" localSheetId="8" hidden="1">255</definedName>
    <definedName name="_Order1" localSheetId="3" hidden="1">255</definedName>
    <definedName name="_Order1" localSheetId="4" hidden="1">255</definedName>
    <definedName name="_Order1" localSheetId="13" hidden="1">255</definedName>
    <definedName name="_Order1" localSheetId="14" hidden="1">255</definedName>
    <definedName name="_Order1" localSheetId="15" hidden="1">255</definedName>
    <definedName name="_Order1" localSheetId="16" hidden="1">255</definedName>
    <definedName name="_Order1" hidden="1">255</definedName>
    <definedName name="_Order2" localSheetId="11" hidden="1">255</definedName>
    <definedName name="_Order2" localSheetId="12" hidden="1">255</definedName>
    <definedName name="_Order2" hidden="1">255</definedName>
    <definedName name="_Regression_Int" localSheetId="9" hidden="1">1</definedName>
    <definedName name="_Regression_Int" localSheetId="10" hidden="1">1</definedName>
    <definedName name="_Regression_Int" localSheetId="11" hidden="1">1</definedName>
    <definedName name="_Regression_Int" localSheetId="12" hidden="1">1</definedName>
    <definedName name="_Regression_Int" localSheetId="5" hidden="1">1</definedName>
    <definedName name="_Regression_Int" localSheetId="6" hidden="1">1</definedName>
    <definedName name="_Regression_Int" localSheetId="7" hidden="1">1</definedName>
    <definedName name="_Regression_Int" localSheetId="8" hidden="1">1</definedName>
    <definedName name="_Regression_Int" localSheetId="3" hidden="1">1</definedName>
    <definedName name="_Regression_Int" localSheetId="4" hidden="1">1</definedName>
    <definedName name="_Regression_Int" localSheetId="22" hidden="1">1</definedName>
    <definedName name="_Regression_Int" localSheetId="23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hidden="1">1</definedName>
    <definedName name="_Sort" localSheetId="9" hidden="1">'colleg 17'!$G$11:$J$67</definedName>
    <definedName name="_Sort" localSheetId="10" hidden="1">'colleg 18'!$J$13:$P$61</definedName>
    <definedName name="_Sort" localSheetId="11" hidden="1">'colleg 21'!$C$14:$H$77</definedName>
    <definedName name="_Sort" localSheetId="12" hidden="1">'colleg 24'!$G$12:$K$66</definedName>
    <definedName name="_Sort" localSheetId="5" hidden="1">'prim 10'!$P$9:$Q$63</definedName>
    <definedName name="_Sort" localSheetId="6" hidden="1">'prim 12'!$H$10:$M$66</definedName>
    <definedName name="_Sort" localSheetId="7" hidden="1">'prim 13'!$I$12:$N$67</definedName>
    <definedName name="_Sort" localSheetId="8" hidden="1">'prim 15'!$G$10:$M$65</definedName>
    <definedName name="_Sort" localSheetId="3" hidden="1">'prim 5'!$G$13:$K$74</definedName>
    <definedName name="_Sort" localSheetId="4" hidden="1">'prim 6'!$H$11:$O$63</definedName>
    <definedName name="_Sort" localSheetId="13" hidden="1">'qualif 26'!$H$14:$K$60</definedName>
    <definedName name="_Sort" localSheetId="14" hidden="1">'qualif 27'!$D$13:$G$65</definedName>
    <definedName name="_Sort" localSheetId="15" hidden="1">'qualif 29'!$H$13:$O$67</definedName>
    <definedName name="_Sort" localSheetId="16" hidden="1">'qualif 32'!$G$11:$L$62</definedName>
    <definedName name="_Sort" localSheetId="17" hidden="1">#REF!</definedName>
    <definedName name="_Sort" hidden="1">#REF!</definedName>
    <definedName name="AA" localSheetId="17" hidden="1">'[1]touria recap'!#REF!</definedName>
    <definedName name="AA" hidden="1">'[1]touria recap'!#REF!</definedName>
    <definedName name="_xlnm.Database" localSheetId="17">#REF!</definedName>
    <definedName name="_xlnm.Database">#REF!</definedName>
    <definedName name="BRNRN" localSheetId="17">#REF!</definedName>
    <definedName name="BRNRN">#REF!</definedName>
    <definedName name="pp" hidden="1">#REF!</definedName>
    <definedName name="Print_Area_MI">#REF!</definedName>
    <definedName name="_xlnm.Print_Area" localSheetId="9">'colleg 17'!$A$1:$F$115</definedName>
    <definedName name="_xlnm.Print_Area" localSheetId="11">'colleg 21'!$A$1:$F$116</definedName>
    <definedName name="_xlnm.Print_Area" localSheetId="21">'peda 54-55'!$A$1:$H$49</definedName>
    <definedName name="_xlnm.Print_Area" localSheetId="3">'prim 5'!$A$1:$F$115</definedName>
    <definedName name="_xlnm.Print_Area" localSheetId="23">'prof 61'!$A$1:$G$115</definedName>
    <definedName name="_xlnm.Print_Area" localSheetId="19">'qualif 38'!$A$1:$H$52</definedName>
    <definedName name="Zone_impres_MI" localSheetId="0">#REF!</definedName>
    <definedName name="Zone_impres_MI" localSheetId="17">#REF!</definedName>
    <definedName name="Zone_impres_MI">#REF!</definedName>
  </definedNames>
  <calcPr calcId="125725"/>
</workbook>
</file>

<file path=xl/calcChain.xml><?xml version="1.0" encoding="utf-8"?>
<calcChain xmlns="http://schemas.openxmlformats.org/spreadsheetml/2006/main">
  <c r="E25" i="82"/>
  <c r="D25"/>
  <c r="C25"/>
  <c r="G25" s="1"/>
  <c r="B25"/>
  <c r="F25" l="1"/>
  <c r="C109" i="35"/>
  <c r="D106"/>
  <c r="D109" s="1"/>
  <c r="C106"/>
  <c r="B106"/>
  <c r="D101"/>
  <c r="C101"/>
  <c r="B101"/>
  <c r="B109" s="1"/>
  <c r="D96"/>
  <c r="C96"/>
  <c r="B96"/>
  <c r="D89"/>
  <c r="C89"/>
  <c r="B89"/>
  <c r="D83"/>
  <c r="C83"/>
  <c r="B83"/>
  <c r="D74"/>
  <c r="C74"/>
  <c r="B74"/>
  <c r="D64"/>
  <c r="C64"/>
  <c r="B64"/>
  <c r="D47"/>
  <c r="C47"/>
  <c r="B47"/>
  <c r="D39"/>
  <c r="C39"/>
  <c r="B39"/>
  <c r="D29"/>
  <c r="C29"/>
  <c r="B29"/>
  <c r="D20"/>
  <c r="C20"/>
  <c r="B20"/>
  <c r="D11"/>
  <c r="C11"/>
  <c r="B11"/>
  <c r="E107" i="31"/>
  <c r="D107"/>
  <c r="C107"/>
  <c r="B107"/>
  <c r="E102"/>
  <c r="D102"/>
  <c r="C102"/>
  <c r="B102"/>
  <c r="E97"/>
  <c r="D97"/>
  <c r="C97"/>
  <c r="B97"/>
  <c r="E90"/>
  <c r="D90"/>
  <c r="C90"/>
  <c r="B90"/>
  <c r="E84"/>
  <c r="D84"/>
  <c r="C84"/>
  <c r="B84"/>
  <c r="E75"/>
  <c r="D75"/>
  <c r="C75"/>
  <c r="B75"/>
  <c r="E65"/>
  <c r="D65"/>
  <c r="C65"/>
  <c r="B65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8" i="27"/>
  <c r="D108"/>
  <c r="C108"/>
  <c r="B108"/>
  <c r="E103"/>
  <c r="D103"/>
  <c r="C103"/>
  <c r="B103"/>
  <c r="E98"/>
  <c r="D98"/>
  <c r="C98"/>
  <c r="B98"/>
  <c r="E91"/>
  <c r="D91"/>
  <c r="C91"/>
  <c r="B91"/>
  <c r="E85"/>
  <c r="D85"/>
  <c r="C85"/>
  <c r="B85"/>
  <c r="E76"/>
  <c r="D76"/>
  <c r="C76"/>
  <c r="B76"/>
  <c r="E66"/>
  <c r="D66"/>
  <c r="C66"/>
  <c r="B66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7" i="25"/>
  <c r="D107"/>
  <c r="C107"/>
  <c r="B107"/>
  <c r="E102"/>
  <c r="D102"/>
  <c r="C102"/>
  <c r="B102"/>
  <c r="E97"/>
  <c r="D97"/>
  <c r="C97"/>
  <c r="B97"/>
  <c r="E90"/>
  <c r="D90"/>
  <c r="C90"/>
  <c r="B90"/>
  <c r="E84"/>
  <c r="D84"/>
  <c r="C84"/>
  <c r="B84"/>
  <c r="E75"/>
  <c r="D75"/>
  <c r="C75"/>
  <c r="B75"/>
  <c r="E65"/>
  <c r="D65"/>
  <c r="C65"/>
  <c r="B65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D109" i="22"/>
  <c r="D106"/>
  <c r="C106"/>
  <c r="C109" s="1"/>
  <c r="B106"/>
  <c r="B109" s="1"/>
  <c r="D101"/>
  <c r="C101"/>
  <c r="B101"/>
  <c r="D96"/>
  <c r="C96"/>
  <c r="B96"/>
  <c r="D89"/>
  <c r="C89"/>
  <c r="B89"/>
  <c r="D83"/>
  <c r="C83"/>
  <c r="B83"/>
  <c r="D74"/>
  <c r="C74"/>
  <c r="B74"/>
  <c r="D64"/>
  <c r="C64"/>
  <c r="B64"/>
  <c r="D47"/>
  <c r="C47"/>
  <c r="B47"/>
  <c r="D39"/>
  <c r="C39"/>
  <c r="B39"/>
  <c r="D29"/>
  <c r="C29"/>
  <c r="B29"/>
  <c r="D20"/>
  <c r="C20"/>
  <c r="B20"/>
  <c r="D11"/>
  <c r="C11"/>
  <c r="B11"/>
  <c r="E109" i="19"/>
  <c r="D109"/>
  <c r="C109"/>
  <c r="B109"/>
  <c r="E104"/>
  <c r="D104"/>
  <c r="C104"/>
  <c r="B104"/>
  <c r="E99"/>
  <c r="D99"/>
  <c r="C99"/>
  <c r="B99"/>
  <c r="E92"/>
  <c r="D92"/>
  <c r="C92"/>
  <c r="B92"/>
  <c r="E86"/>
  <c r="D86"/>
  <c r="C86"/>
  <c r="B86"/>
  <c r="E77"/>
  <c r="D77"/>
  <c r="C77"/>
  <c r="B77"/>
  <c r="E67"/>
  <c r="D67"/>
  <c r="C67"/>
  <c r="B67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9" i="17"/>
  <c r="D109"/>
  <c r="C109"/>
  <c r="B109"/>
  <c r="E104"/>
  <c r="D104"/>
  <c r="C104"/>
  <c r="B104"/>
  <c r="E99"/>
  <c r="D99"/>
  <c r="C99"/>
  <c r="B99"/>
  <c r="E92"/>
  <c r="D92"/>
  <c r="C92"/>
  <c r="B92"/>
  <c r="E86"/>
  <c r="D86"/>
  <c r="C86"/>
  <c r="B86"/>
  <c r="E77"/>
  <c r="D77"/>
  <c r="C77"/>
  <c r="B77"/>
  <c r="E67"/>
  <c r="D67"/>
  <c r="C67"/>
  <c r="B67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8" i="14"/>
  <c r="D108"/>
  <c r="C108"/>
  <c r="B108"/>
  <c r="E103"/>
  <c r="D103"/>
  <c r="C103"/>
  <c r="B103"/>
  <c r="E98"/>
  <c r="D98"/>
  <c r="C98"/>
  <c r="B98"/>
  <c r="E91"/>
  <c r="D91"/>
  <c r="C91"/>
  <c r="B91"/>
  <c r="E85"/>
  <c r="D85"/>
  <c r="C85"/>
  <c r="B85"/>
  <c r="E76"/>
  <c r="D76"/>
  <c r="C76"/>
  <c r="B76"/>
  <c r="E66"/>
  <c r="D66"/>
  <c r="C66"/>
  <c r="B66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7" i="9"/>
  <c r="D107"/>
  <c r="C107"/>
  <c r="B107"/>
  <c r="E102"/>
  <c r="D102"/>
  <c r="C102"/>
  <c r="B102"/>
  <c r="E97"/>
  <c r="D97"/>
  <c r="C97"/>
  <c r="B97"/>
  <c r="E90"/>
  <c r="D90"/>
  <c r="C90"/>
  <c r="B90"/>
  <c r="E84"/>
  <c r="D84"/>
  <c r="C84"/>
  <c r="B84"/>
  <c r="E75"/>
  <c r="D75"/>
  <c r="C75"/>
  <c r="B75"/>
  <c r="E65"/>
  <c r="D65"/>
  <c r="C65"/>
  <c r="B65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7" i="7"/>
  <c r="D107"/>
  <c r="C107"/>
  <c r="B107"/>
  <c r="E102"/>
  <c r="D102"/>
  <c r="C102"/>
  <c r="B102"/>
  <c r="E97"/>
  <c r="D97"/>
  <c r="C97"/>
  <c r="B97"/>
  <c r="E90"/>
  <c r="D90"/>
  <c r="C90"/>
  <c r="B90"/>
  <c r="E84"/>
  <c r="D84"/>
  <c r="C84"/>
  <c r="B84"/>
  <c r="E75"/>
  <c r="D75"/>
  <c r="C75"/>
  <c r="B75"/>
  <c r="E65"/>
  <c r="D65"/>
  <c r="C65"/>
  <c r="B65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D107" i="4"/>
  <c r="D110" s="1"/>
  <c r="C107"/>
  <c r="C110" s="1"/>
  <c r="B107"/>
  <c r="B110" s="1"/>
  <c r="D102"/>
  <c r="C102"/>
  <c r="B102"/>
  <c r="D97"/>
  <c r="C97"/>
  <c r="B97"/>
  <c r="D90"/>
  <c r="C90"/>
  <c r="B90"/>
  <c r="D84"/>
  <c r="C84"/>
  <c r="B84"/>
  <c r="D75"/>
  <c r="C75"/>
  <c r="B75"/>
  <c r="D65"/>
  <c r="C65"/>
  <c r="B65"/>
  <c r="D47"/>
  <c r="C47"/>
  <c r="B47"/>
  <c r="D39"/>
  <c r="C39"/>
  <c r="B39"/>
  <c r="D29"/>
  <c r="C29"/>
  <c r="B29"/>
  <c r="D20"/>
  <c r="C20"/>
  <c r="B20"/>
  <c r="D11"/>
  <c r="C11"/>
  <c r="B11"/>
  <c r="D108" i="2"/>
  <c r="C108"/>
  <c r="B108"/>
  <c r="D103"/>
  <c r="C103"/>
  <c r="B103"/>
  <c r="D98"/>
  <c r="C98"/>
  <c r="B98"/>
  <c r="D91"/>
  <c r="C91"/>
  <c r="B91"/>
  <c r="D85"/>
  <c r="C85"/>
  <c r="B85"/>
  <c r="D76"/>
  <c r="C76"/>
  <c r="B76"/>
  <c r="D66"/>
  <c r="C66"/>
  <c r="B66"/>
  <c r="D47"/>
  <c r="C47"/>
  <c r="B47"/>
  <c r="D39"/>
  <c r="C39"/>
  <c r="B39"/>
  <c r="D29"/>
  <c r="C29"/>
  <c r="B29"/>
  <c r="D20"/>
  <c r="C20"/>
  <c r="B20"/>
  <c r="D11"/>
  <c r="C11"/>
  <c r="B11"/>
  <c r="G44" i="5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13"/>
  <c r="C13"/>
  <c r="G37" i="51"/>
  <c r="F37"/>
  <c r="E37"/>
  <c r="D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0" i="47"/>
  <c r="C112" s="1"/>
  <c r="D107"/>
  <c r="C107"/>
  <c r="B107"/>
  <c r="D102"/>
  <c r="D110" s="1"/>
  <c r="D112" s="1"/>
  <c r="C102"/>
  <c r="B102"/>
  <c r="B110" s="1"/>
  <c r="D97"/>
  <c r="C97"/>
  <c r="B97"/>
  <c r="D90"/>
  <c r="C90"/>
  <c r="B90"/>
  <c r="D84"/>
  <c r="C84"/>
  <c r="B84"/>
  <c r="D75"/>
  <c r="C75"/>
  <c r="B75"/>
  <c r="D65"/>
  <c r="C65"/>
  <c r="B65"/>
  <c r="D46"/>
  <c r="C46"/>
  <c r="B46"/>
  <c r="D38"/>
  <c r="C38"/>
  <c r="B38"/>
  <c r="D28"/>
  <c r="C28"/>
  <c r="B28"/>
  <c r="D19"/>
  <c r="C19"/>
  <c r="B19"/>
  <c r="D10"/>
  <c r="C10"/>
  <c r="B10"/>
  <c r="E108" i="43"/>
  <c r="D108"/>
  <c r="C108"/>
  <c r="B108"/>
  <c r="E103"/>
  <c r="D103"/>
  <c r="C103"/>
  <c r="B103"/>
  <c r="E98"/>
  <c r="D98"/>
  <c r="C98"/>
  <c r="B98"/>
  <c r="E91"/>
  <c r="D91"/>
  <c r="C91"/>
  <c r="B91"/>
  <c r="E85"/>
  <c r="D85"/>
  <c r="C85"/>
  <c r="B85"/>
  <c r="E76"/>
  <c r="D76"/>
  <c r="C76"/>
  <c r="B76"/>
  <c r="E66"/>
  <c r="D66"/>
  <c r="C66"/>
  <c r="B66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8" i="40"/>
  <c r="D108"/>
  <c r="C108"/>
  <c r="B108"/>
  <c r="E103"/>
  <c r="D103"/>
  <c r="C103"/>
  <c r="B103"/>
  <c r="E98"/>
  <c r="D98"/>
  <c r="C98"/>
  <c r="B98"/>
  <c r="E91"/>
  <c r="D91"/>
  <c r="C91"/>
  <c r="B91"/>
  <c r="E85"/>
  <c r="D85"/>
  <c r="C85"/>
  <c r="B85"/>
  <c r="E76"/>
  <c r="D76"/>
  <c r="C76"/>
  <c r="B76"/>
  <c r="E66"/>
  <c r="D66"/>
  <c r="C66"/>
  <c r="B66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C109" i="38"/>
  <c r="E106"/>
  <c r="E109" s="1"/>
  <c r="D106"/>
  <c r="D109" s="1"/>
  <c r="C106"/>
  <c r="B106"/>
  <c r="E101"/>
  <c r="D101"/>
  <c r="C101"/>
  <c r="B101"/>
  <c r="E96"/>
  <c r="D96"/>
  <c r="C96"/>
  <c r="B96"/>
  <c r="E89"/>
  <c r="D89"/>
  <c r="C89"/>
  <c r="B89"/>
  <c r="E83"/>
  <c r="D83"/>
  <c r="C83"/>
  <c r="B83"/>
  <c r="E74"/>
  <c r="D74"/>
  <c r="C74"/>
  <c r="B74"/>
  <c r="E64"/>
  <c r="D64"/>
  <c r="C64"/>
  <c r="B64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B37" i="51" l="1"/>
  <c r="B109" i="38"/>
  <c r="C37" i="51"/>
  <c r="D20" i="67" l="1"/>
  <c r="F20"/>
  <c r="F99" i="71"/>
  <c r="E99"/>
  <c r="D99"/>
  <c r="C99"/>
  <c r="F90"/>
  <c r="E90"/>
  <c r="D90"/>
  <c r="C90"/>
  <c r="F84"/>
  <c r="E84"/>
  <c r="D84"/>
  <c r="C84"/>
  <c r="F76"/>
  <c r="E76"/>
  <c r="D76"/>
  <c r="C76"/>
  <c r="F66"/>
  <c r="E66"/>
  <c r="D66"/>
  <c r="C66"/>
  <c r="F47"/>
  <c r="E47"/>
  <c r="D47"/>
  <c r="C47"/>
  <c r="F38"/>
  <c r="E38"/>
  <c r="D38"/>
  <c r="C38"/>
  <c r="F29"/>
  <c r="E29"/>
  <c r="D29"/>
  <c r="C29"/>
  <c r="F22"/>
  <c r="E22"/>
  <c r="D22"/>
  <c r="C22"/>
  <c r="F17"/>
  <c r="E17"/>
  <c r="D17"/>
  <c r="C17"/>
  <c r="F13"/>
  <c r="E13"/>
  <c r="D13"/>
  <c r="C13"/>
  <c r="F11"/>
  <c r="E11"/>
  <c r="D11"/>
  <c r="C11"/>
  <c r="B66" l="1"/>
  <c r="B67"/>
  <c r="B68"/>
  <c r="B69"/>
  <c r="B70"/>
  <c r="B71"/>
  <c r="B72"/>
  <c r="B73"/>
  <c r="B74"/>
  <c r="B75"/>
  <c r="B77"/>
  <c r="B78"/>
  <c r="B79"/>
  <c r="B80"/>
  <c r="B81"/>
  <c r="B82"/>
  <c r="B83"/>
  <c r="B85"/>
  <c r="B86"/>
  <c r="B87"/>
  <c r="B88"/>
  <c r="B89"/>
  <c r="B91"/>
  <c r="B92"/>
  <c r="B93"/>
  <c r="B94"/>
  <c r="B95"/>
  <c r="B96"/>
  <c r="B97"/>
  <c r="B98"/>
  <c r="B100"/>
  <c r="B101"/>
  <c r="B102"/>
  <c r="B103"/>
  <c r="B104"/>
  <c r="B105"/>
  <c r="B106"/>
  <c r="D111" i="40"/>
  <c r="B111"/>
  <c r="C111"/>
  <c r="E111"/>
  <c r="B112" i="17"/>
  <c r="C112"/>
  <c r="D112"/>
  <c r="E112"/>
  <c r="B111" i="14"/>
  <c r="C111"/>
  <c r="D111"/>
  <c r="E111"/>
  <c r="B110" i="9"/>
  <c r="D110"/>
  <c r="E110"/>
  <c r="C110"/>
  <c r="B110" i="7"/>
  <c r="C110"/>
  <c r="D110"/>
  <c r="E110"/>
  <c r="B30" i="71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I27" i="70"/>
  <c r="D21" i="65"/>
  <c r="D20"/>
  <c r="D19"/>
  <c r="D18"/>
  <c r="D17"/>
  <c r="D16"/>
  <c r="D15"/>
  <c r="D14"/>
  <c r="D13"/>
  <c r="D12"/>
  <c r="D11"/>
  <c r="D10"/>
  <c r="B84" i="71" l="1"/>
  <c r="B99"/>
  <c r="B76"/>
  <c r="B90"/>
  <c r="B28" l="1"/>
  <c r="B27"/>
  <c r="B26"/>
  <c r="B25"/>
  <c r="B24"/>
  <c r="B23"/>
  <c r="B21"/>
  <c r="B20"/>
  <c r="B19"/>
  <c r="B18"/>
  <c r="B16"/>
  <c r="B15"/>
  <c r="B14"/>
  <c r="B12"/>
  <c r="H27" i="70"/>
  <c r="G27"/>
  <c r="F27"/>
  <c r="E27"/>
  <c r="D27"/>
  <c r="C27"/>
  <c r="B27"/>
  <c r="G40" i="67"/>
  <c r="F40"/>
  <c r="E40"/>
  <c r="D40"/>
  <c r="C40"/>
  <c r="B40"/>
  <c r="D23" i="65"/>
  <c r="C23"/>
  <c r="B23"/>
  <c r="F44" i="53"/>
  <c r="B44" s="1"/>
  <c r="E44"/>
  <c r="C44" s="1"/>
  <c r="D44"/>
  <c r="B112" i="47"/>
  <c r="E111" i="27"/>
  <c r="D111"/>
  <c r="D112" i="4"/>
  <c r="C111" i="2"/>
  <c r="B111"/>
  <c r="F108" i="71" l="1"/>
  <c r="D108"/>
  <c r="E108"/>
  <c r="C108"/>
  <c r="E111" i="43"/>
  <c r="D111"/>
  <c r="C111"/>
  <c r="B111"/>
  <c r="D111" i="35"/>
  <c r="C111"/>
  <c r="B111"/>
  <c r="D110" i="31"/>
  <c r="C110"/>
  <c r="B110"/>
  <c r="E110"/>
  <c r="C111" i="27"/>
  <c r="B111"/>
  <c r="D110" i="25"/>
  <c r="C110"/>
  <c r="B110"/>
  <c r="E110"/>
  <c r="D111" i="22"/>
  <c r="C111"/>
  <c r="B111"/>
  <c r="E112" i="19"/>
  <c r="D112"/>
  <c r="C112"/>
  <c r="B112"/>
  <c r="B112" i="4"/>
  <c r="C112"/>
  <c r="D111" i="2"/>
  <c r="B29" i="71"/>
  <c r="B11"/>
  <c r="B22"/>
  <c r="B17"/>
  <c r="B13"/>
  <c r="B108" l="1"/>
</calcChain>
</file>

<file path=xl/sharedStrings.xml><?xml version="1.0" encoding="utf-8"?>
<sst xmlns="http://schemas.openxmlformats.org/spreadsheetml/2006/main" count="4105" uniqueCount="733">
  <si>
    <t>Enseignement préscolaire</t>
  </si>
  <si>
    <t>التعليم الأولي</t>
  </si>
  <si>
    <t>Féminin</t>
  </si>
  <si>
    <t>الإناث</t>
  </si>
  <si>
    <t>Total</t>
  </si>
  <si>
    <t>المجموع</t>
  </si>
  <si>
    <t xml:space="preserve"> Source : Ministère de l'Education Nationale et de la Formation Professionnelle.</t>
  </si>
  <si>
    <t>المصدر : وزارة التربية الوطنية والتكوين المهني.</t>
  </si>
  <si>
    <t xml:space="preserve">        </t>
  </si>
  <si>
    <t xml:space="preserve">     التــــلامــيــــذ  Elèves</t>
  </si>
  <si>
    <t>المـربـون</t>
  </si>
  <si>
    <t>الإنــاث</t>
  </si>
  <si>
    <t>Educateurs</t>
  </si>
  <si>
    <t xml:space="preserve">   Total</t>
  </si>
  <si>
    <t xml:space="preserve"> Féminin</t>
  </si>
  <si>
    <t>Tanger - Tétouan - Al Hoceima</t>
  </si>
  <si>
    <t>طنجة ــ تطوان -  الحسيمة</t>
  </si>
  <si>
    <t xml:space="preserve">  Al Hoceima </t>
  </si>
  <si>
    <t>الحسيمة</t>
  </si>
  <si>
    <t xml:space="preserve">  Chefchaouen</t>
  </si>
  <si>
    <t>شفشاون</t>
  </si>
  <si>
    <t xml:space="preserve">  Fahs-Anjra</t>
  </si>
  <si>
    <t>الفحص ــ أنجرة</t>
  </si>
  <si>
    <t xml:space="preserve">  Larache</t>
  </si>
  <si>
    <t>العرائش</t>
  </si>
  <si>
    <t xml:space="preserve">  Ouezzane</t>
  </si>
  <si>
    <t>وزان</t>
  </si>
  <si>
    <t xml:space="preserve">  Tanger-Assilah</t>
  </si>
  <si>
    <t xml:space="preserve">طنجة ــ أصيلة </t>
  </si>
  <si>
    <t xml:space="preserve">  Tétouan</t>
  </si>
  <si>
    <t>تطوان</t>
  </si>
  <si>
    <t xml:space="preserve">  M'Diq-Fnideq</t>
  </si>
  <si>
    <t>المضيق ــ الفنيدق</t>
  </si>
  <si>
    <t>L'Oriental</t>
  </si>
  <si>
    <t>الشرق</t>
  </si>
  <si>
    <t xml:space="preserve">  Berkane</t>
  </si>
  <si>
    <t xml:space="preserve">بركان </t>
  </si>
  <si>
    <t xml:space="preserve">  Driouch</t>
  </si>
  <si>
    <t xml:space="preserve">الدريوش </t>
  </si>
  <si>
    <t xml:space="preserve">  Figuig </t>
  </si>
  <si>
    <t>فجيج</t>
  </si>
  <si>
    <t xml:space="preserve">  Guercif</t>
  </si>
  <si>
    <t>جرسيف</t>
  </si>
  <si>
    <t xml:space="preserve">  Jerada </t>
  </si>
  <si>
    <t>جرادة</t>
  </si>
  <si>
    <t xml:space="preserve">  Nador </t>
  </si>
  <si>
    <t>الناضور</t>
  </si>
  <si>
    <t xml:space="preserve">  Oujda-Angad </t>
  </si>
  <si>
    <t>وجدة - أنجاد</t>
  </si>
  <si>
    <t xml:space="preserve">  Taourirt</t>
  </si>
  <si>
    <t>تاوريرت</t>
  </si>
  <si>
    <t xml:space="preserve"> Fès - Meknès</t>
  </si>
  <si>
    <t xml:space="preserve">فاس ــ مكناس </t>
  </si>
  <si>
    <t xml:space="preserve">  Meknès</t>
  </si>
  <si>
    <t xml:space="preserve">مكناس </t>
  </si>
  <si>
    <t xml:space="preserve">  Boulemane </t>
  </si>
  <si>
    <t>بولمان</t>
  </si>
  <si>
    <t xml:space="preserve">  El Hajeb </t>
  </si>
  <si>
    <t>الحاجب</t>
  </si>
  <si>
    <t xml:space="preserve">  Fès</t>
  </si>
  <si>
    <t xml:space="preserve">فاس </t>
  </si>
  <si>
    <t xml:space="preserve">  Ifrane </t>
  </si>
  <si>
    <t>إيفران</t>
  </si>
  <si>
    <t xml:space="preserve">  Sefrou</t>
  </si>
  <si>
    <t>صفرو</t>
  </si>
  <si>
    <t xml:space="preserve">  Taounate</t>
  </si>
  <si>
    <t>تاونات</t>
  </si>
  <si>
    <t xml:space="preserve">  Taza</t>
  </si>
  <si>
    <t>تازة</t>
  </si>
  <si>
    <t xml:space="preserve">  Moulay Yacoub </t>
  </si>
  <si>
    <t>مولاي يعقوب</t>
  </si>
  <si>
    <t xml:space="preserve">Rabat - Salé - Kénitra </t>
  </si>
  <si>
    <t>الرباط ــ سـلا ــ القنيطرة</t>
  </si>
  <si>
    <t xml:space="preserve">  Kénitra </t>
  </si>
  <si>
    <t>القنيطرة</t>
  </si>
  <si>
    <t xml:space="preserve">  Khémisset </t>
  </si>
  <si>
    <t>الخميسات</t>
  </si>
  <si>
    <t xml:space="preserve">  Rabat </t>
  </si>
  <si>
    <t>الرباط</t>
  </si>
  <si>
    <t xml:space="preserve">  Salé</t>
  </si>
  <si>
    <t xml:space="preserve">سـلا </t>
  </si>
  <si>
    <t xml:space="preserve">  Sidi Kacem </t>
  </si>
  <si>
    <t>سيدي قاسم</t>
  </si>
  <si>
    <t xml:space="preserve">  Sidi Slimane</t>
  </si>
  <si>
    <t>سيدي سليمان</t>
  </si>
  <si>
    <t xml:space="preserve">  Skhirate-Témara </t>
  </si>
  <si>
    <t>الصخيرات ــ تمارة</t>
  </si>
  <si>
    <t xml:space="preserve">Béni  Mellal - Khénifra </t>
  </si>
  <si>
    <t>بني ملال ــ خنيفرة</t>
  </si>
  <si>
    <t xml:space="preserve">  Azilal</t>
  </si>
  <si>
    <t>أزيلال</t>
  </si>
  <si>
    <t xml:space="preserve">  Béni  Mellal</t>
  </si>
  <si>
    <t>بني ملال</t>
  </si>
  <si>
    <t xml:space="preserve">  Fquih Ben Salah</t>
  </si>
  <si>
    <t>الفقيه بن صالح</t>
  </si>
  <si>
    <t xml:space="preserve">  Khénifra </t>
  </si>
  <si>
    <t>خنيفرة</t>
  </si>
  <si>
    <t xml:space="preserve">  Khouribga </t>
  </si>
  <si>
    <t>خريبكة</t>
  </si>
  <si>
    <r>
      <t xml:space="preserve">           (ou la préfecture) </t>
    </r>
    <r>
      <rPr>
        <sz val="11"/>
        <rFont val="Times New Roman"/>
        <family val="1"/>
      </rPr>
      <t>(suite)</t>
    </r>
  </si>
  <si>
    <t>Casablanca- Settat</t>
  </si>
  <si>
    <t>الدار البيضاء - سطات</t>
  </si>
  <si>
    <t xml:space="preserve">   Benslimane</t>
  </si>
  <si>
    <t xml:space="preserve">   بن سليمان</t>
  </si>
  <si>
    <t xml:space="preserve">   Berrechid</t>
  </si>
  <si>
    <t xml:space="preserve">   برشيد</t>
  </si>
  <si>
    <t xml:space="preserve">   Casablanca</t>
  </si>
  <si>
    <t xml:space="preserve">   الدارالبيضاء</t>
  </si>
  <si>
    <t xml:space="preserve">   El Jadida</t>
  </si>
  <si>
    <t xml:space="preserve">   الجديدة</t>
  </si>
  <si>
    <t xml:space="preserve">   Mediouna</t>
  </si>
  <si>
    <t xml:space="preserve">   مديونة</t>
  </si>
  <si>
    <t xml:space="preserve">   Mohammadia</t>
  </si>
  <si>
    <t xml:space="preserve">   المحمدية</t>
  </si>
  <si>
    <t xml:space="preserve">   Nouaceur</t>
  </si>
  <si>
    <t xml:space="preserve">   النواصر</t>
  </si>
  <si>
    <t xml:space="preserve">   Settat</t>
  </si>
  <si>
    <t xml:space="preserve">   سطات</t>
  </si>
  <si>
    <t xml:space="preserve">   Sidi Bennour</t>
  </si>
  <si>
    <t xml:space="preserve">   سيدي بنور</t>
  </si>
  <si>
    <t>Marrakech - Safi</t>
  </si>
  <si>
    <t>مراكش ــ آسفي</t>
  </si>
  <si>
    <t xml:space="preserve">   Al Haouz</t>
  </si>
  <si>
    <t xml:space="preserve">   الحوز</t>
  </si>
  <si>
    <t xml:space="preserve">   Chichaoua</t>
  </si>
  <si>
    <t xml:space="preserve">   شيشاوة</t>
  </si>
  <si>
    <t xml:space="preserve">   El Kelaa Des Sraghna</t>
  </si>
  <si>
    <t xml:space="preserve">   قلعة السراغنة</t>
  </si>
  <si>
    <t xml:space="preserve">   Essaouira</t>
  </si>
  <si>
    <t xml:space="preserve">   الصويرة</t>
  </si>
  <si>
    <t xml:space="preserve">   Marrakech</t>
  </si>
  <si>
    <t xml:space="preserve">   مراكش</t>
  </si>
  <si>
    <t xml:space="preserve">   Rehamna</t>
  </si>
  <si>
    <t xml:space="preserve">   الرحامنة</t>
  </si>
  <si>
    <t xml:space="preserve">   Safi</t>
  </si>
  <si>
    <t xml:space="preserve">   اسفي</t>
  </si>
  <si>
    <t xml:space="preserve">   Youssoufia</t>
  </si>
  <si>
    <t xml:space="preserve">   اليوسفية</t>
  </si>
  <si>
    <t>Drâa- Tafilalet</t>
  </si>
  <si>
    <t>درعة ــ تافيلالت</t>
  </si>
  <si>
    <t xml:space="preserve">   Errachidia</t>
  </si>
  <si>
    <t xml:space="preserve">   الرشيدية</t>
  </si>
  <si>
    <t xml:space="preserve">   Midelt</t>
  </si>
  <si>
    <t xml:space="preserve">   ميدلت</t>
  </si>
  <si>
    <t xml:space="preserve">   Ouarzazate</t>
  </si>
  <si>
    <t xml:space="preserve">   ورززات</t>
  </si>
  <si>
    <t xml:space="preserve">   Tinghir</t>
  </si>
  <si>
    <t xml:space="preserve">   تنغير</t>
  </si>
  <si>
    <t xml:space="preserve">   Zagoura</t>
  </si>
  <si>
    <t xml:space="preserve">   زاكورة</t>
  </si>
  <si>
    <t xml:space="preserve">Souss - Massa </t>
  </si>
  <si>
    <t xml:space="preserve">سوس ــ ماسة </t>
  </si>
  <si>
    <t xml:space="preserve">   Agadir Ida Outanane</t>
  </si>
  <si>
    <t xml:space="preserve">   أكادير إدا أوتنان</t>
  </si>
  <si>
    <t xml:space="preserve">   Chtouka Ait Baha</t>
  </si>
  <si>
    <t xml:space="preserve">   اشتوكة ايت باها</t>
  </si>
  <si>
    <t xml:space="preserve">   Inzegane Ait Melloul</t>
  </si>
  <si>
    <t xml:space="preserve">   انزكان ايت ملول</t>
  </si>
  <si>
    <t xml:space="preserve">   Taroudant</t>
  </si>
  <si>
    <t xml:space="preserve">   تارودانت</t>
  </si>
  <si>
    <t xml:space="preserve">   Tata</t>
  </si>
  <si>
    <t xml:space="preserve">   طاطا</t>
  </si>
  <si>
    <t xml:space="preserve">   Tiznit</t>
  </si>
  <si>
    <t xml:space="preserve">   تيزنيت</t>
  </si>
  <si>
    <t>Guelmim - Oued Noun</t>
  </si>
  <si>
    <t>كلميم ــ واد نون</t>
  </si>
  <si>
    <t xml:space="preserve">   Assa Zag</t>
  </si>
  <si>
    <t xml:space="preserve">   أسا الزاك</t>
  </si>
  <si>
    <t xml:space="preserve">   Guelmim</t>
  </si>
  <si>
    <t xml:space="preserve">   كلميم</t>
  </si>
  <si>
    <t xml:space="preserve">   Sidi Ifni</t>
  </si>
  <si>
    <t xml:space="preserve">   سيدي إفني</t>
  </si>
  <si>
    <t xml:space="preserve">   Tantan</t>
  </si>
  <si>
    <t xml:space="preserve">   طانطان</t>
  </si>
  <si>
    <t>Laâyoune - Sakia El Hamra</t>
  </si>
  <si>
    <t>العيون ــ الساقية الحمراء</t>
  </si>
  <si>
    <t xml:space="preserve">   Boujdour</t>
  </si>
  <si>
    <t xml:space="preserve">   بوجدور</t>
  </si>
  <si>
    <t xml:space="preserve">   Es-smara</t>
  </si>
  <si>
    <t xml:space="preserve">   السمارة</t>
  </si>
  <si>
    <t xml:space="preserve">   Laayoune</t>
  </si>
  <si>
    <t xml:space="preserve">   العيون</t>
  </si>
  <si>
    <t xml:space="preserve">   Tarfaya</t>
  </si>
  <si>
    <t xml:space="preserve">   طرفاية</t>
  </si>
  <si>
    <t xml:space="preserve">Dakhla - Oued Ed-Dahab </t>
  </si>
  <si>
    <t xml:space="preserve">الداخلة - وادي الذهب </t>
  </si>
  <si>
    <t xml:space="preserve">   Aousserd</t>
  </si>
  <si>
    <t>أوسرد</t>
  </si>
  <si>
    <t xml:space="preserve">   Oued Ed-Dahab</t>
  </si>
  <si>
    <t xml:space="preserve">وادي الذهب </t>
  </si>
  <si>
    <t xml:space="preserve">  (1)   التــــلامــيــــذ  Elèves </t>
  </si>
  <si>
    <t xml:space="preserve">      Total</t>
  </si>
  <si>
    <t xml:space="preserve">    Féminin</t>
  </si>
  <si>
    <t xml:space="preserve">   Casablanca </t>
  </si>
  <si>
    <t>Mission</t>
  </si>
  <si>
    <t>البعثات</t>
  </si>
  <si>
    <t>Ensemble</t>
  </si>
  <si>
    <t>المجموع الوطني</t>
  </si>
  <si>
    <t>(1) Non compris les missions étrangères.</t>
  </si>
  <si>
    <t>(1) لا يشمل البعثات الاجنبية .</t>
  </si>
  <si>
    <t>Enseignement primaire public</t>
  </si>
  <si>
    <t>التعليم الابتدائي العمومي</t>
  </si>
  <si>
    <t xml:space="preserve">  المؤسسات</t>
  </si>
  <si>
    <t xml:space="preserve"> </t>
  </si>
  <si>
    <t>المؤسسات</t>
  </si>
  <si>
    <t>Etablissements</t>
  </si>
  <si>
    <t xml:space="preserve"> حضري + قـروي                </t>
  </si>
  <si>
    <t xml:space="preserve">القــروي                   </t>
  </si>
  <si>
    <t xml:space="preserve">  حضري + قـروي                </t>
  </si>
  <si>
    <t>Urbain+Rural</t>
  </si>
  <si>
    <t xml:space="preserve">                        rural</t>
  </si>
  <si>
    <t/>
  </si>
  <si>
    <t xml:space="preserve">    حضري + قروي</t>
  </si>
  <si>
    <t xml:space="preserve">       الوسط القروي</t>
  </si>
  <si>
    <t xml:space="preserve">                Urbain + Rural</t>
  </si>
  <si>
    <t xml:space="preserve">                  Milieu rural</t>
  </si>
  <si>
    <t>الإنـــاث</t>
  </si>
  <si>
    <t xml:space="preserve">    Total</t>
  </si>
  <si>
    <t>السنة الأولى</t>
  </si>
  <si>
    <t>السنة الثانية</t>
  </si>
  <si>
    <t xml:space="preserve">           </t>
  </si>
  <si>
    <t xml:space="preserve">          Milieu rural</t>
  </si>
  <si>
    <t xml:space="preserve">          الوسط القروي</t>
  </si>
  <si>
    <t xml:space="preserve">     حضري + قروي</t>
  </si>
  <si>
    <t xml:space="preserve"> الوسط القــروي    </t>
  </si>
  <si>
    <t xml:space="preserve">                 Urbain + Rural</t>
  </si>
  <si>
    <t xml:space="preserve">     Milieu rural</t>
  </si>
  <si>
    <t xml:space="preserve">         Milieu rural</t>
  </si>
  <si>
    <t xml:space="preserve">      حضري + قروي</t>
  </si>
  <si>
    <t xml:space="preserve">             Urbain + Rural</t>
  </si>
  <si>
    <t xml:space="preserve">  Féminin</t>
  </si>
  <si>
    <t xml:space="preserve">              Urbain + Rural</t>
  </si>
  <si>
    <t xml:space="preserve">         الوسط القروي</t>
  </si>
  <si>
    <t>Enseignement primaire privé</t>
  </si>
  <si>
    <t>التعليم الابتدائي الخصوصي</t>
  </si>
  <si>
    <t xml:space="preserve"> Etablissements</t>
  </si>
  <si>
    <t xml:space="preserve">     Total</t>
  </si>
  <si>
    <t xml:space="preserve">التلاميذ  Elèves       </t>
  </si>
  <si>
    <t>Missions</t>
  </si>
  <si>
    <t>Ensemble général</t>
  </si>
  <si>
    <t>Enseignement secondaire collégial public</t>
  </si>
  <si>
    <t xml:space="preserve">  حضري + قروي             </t>
  </si>
  <si>
    <t xml:space="preserve">   الوسط القــروي           </t>
  </si>
  <si>
    <t xml:space="preserve">            Milieu rural</t>
  </si>
  <si>
    <t>منها الملحقات</t>
  </si>
  <si>
    <t>Collèges</t>
  </si>
  <si>
    <t xml:space="preserve">  dont annexes</t>
  </si>
  <si>
    <t xml:space="preserve">   الوسط القــروي             </t>
  </si>
  <si>
    <t xml:space="preserve">              Milieu rural</t>
  </si>
  <si>
    <t xml:space="preserve">  حضري + قروي         </t>
  </si>
  <si>
    <t xml:space="preserve">   الوسط القــروي        </t>
  </si>
  <si>
    <t xml:space="preserve">         Urbain + Rural</t>
  </si>
  <si>
    <t xml:space="preserve">      Milieu rural</t>
  </si>
  <si>
    <t xml:space="preserve">       Total</t>
  </si>
  <si>
    <t>Enseignement secondaire collégial privé</t>
  </si>
  <si>
    <r>
      <t xml:space="preserve">  التلاميـــذ  </t>
    </r>
    <r>
      <rPr>
        <sz val="9"/>
        <rFont val="Times New Roman"/>
        <family val="1"/>
      </rPr>
      <t>(1)</t>
    </r>
    <r>
      <rPr>
        <b/>
        <sz val="10"/>
        <rFont val="Times New Roman"/>
        <family val="1"/>
      </rPr>
      <t xml:space="preserve">  Elèves           </t>
    </r>
  </si>
  <si>
    <t xml:space="preserve">   مكناس</t>
  </si>
  <si>
    <t xml:space="preserve">   بولمان</t>
  </si>
  <si>
    <t xml:space="preserve">   الحاجب</t>
  </si>
  <si>
    <t xml:space="preserve">   فاس</t>
  </si>
  <si>
    <t xml:space="preserve">   افران</t>
  </si>
  <si>
    <t xml:space="preserve">   صفرو</t>
  </si>
  <si>
    <t xml:space="preserve">   تونات</t>
  </si>
  <si>
    <t xml:space="preserve">   تازة</t>
  </si>
  <si>
    <t xml:space="preserve">   مولاي يعقوب</t>
  </si>
  <si>
    <t xml:space="preserve">البعثات </t>
  </si>
  <si>
    <t>National</t>
  </si>
  <si>
    <t>(1) Non compris les élèves des missions.</t>
  </si>
  <si>
    <t>(1) لا يشمل تلاميذ البعثات .</t>
  </si>
  <si>
    <t>Enseignement secondaire qualifiant public</t>
  </si>
  <si>
    <t>التعليم الثانوي التأهيلي العمومي</t>
  </si>
  <si>
    <t xml:space="preserve">  حضري + قروي            </t>
  </si>
  <si>
    <t xml:space="preserve">      الوسط القروي              </t>
  </si>
  <si>
    <t xml:space="preserve">  الثانويات</t>
  </si>
  <si>
    <t>الملحقات</t>
  </si>
  <si>
    <t>Lycées</t>
  </si>
  <si>
    <t>Annexes</t>
  </si>
  <si>
    <t>dont annexes</t>
  </si>
  <si>
    <t xml:space="preserve">الوسط القروي          </t>
  </si>
  <si>
    <t>Enseignement secondaire qualifiant privé</t>
  </si>
  <si>
    <t>التعليم الثانوي التأهيلي الخصوصي</t>
  </si>
  <si>
    <t xml:space="preserve">Total </t>
  </si>
  <si>
    <r>
      <t xml:space="preserve">التلاميذ    </t>
    </r>
    <r>
      <rPr>
        <b/>
        <sz val="10"/>
        <rFont val="Times New Roman"/>
        <family val="1"/>
      </rPr>
      <t>Elèves</t>
    </r>
  </si>
  <si>
    <r>
      <t xml:space="preserve">التلاميذ      </t>
    </r>
    <r>
      <rPr>
        <b/>
        <sz val="10"/>
        <rFont val="Times New Roman"/>
        <family val="1"/>
      </rPr>
      <t xml:space="preserve">Elèves     </t>
    </r>
  </si>
  <si>
    <t>Total national</t>
  </si>
  <si>
    <t>Fès-Meknès</t>
  </si>
  <si>
    <t>فاس - مكناس</t>
  </si>
  <si>
    <t>Rabat-Salé-Kénitra</t>
  </si>
  <si>
    <t>الرباط - سلا - القنيطرة</t>
  </si>
  <si>
    <t>Marrakech-Safi</t>
  </si>
  <si>
    <t>مراكش - آسفي</t>
  </si>
  <si>
    <t>درعة - تافيلالت</t>
  </si>
  <si>
    <t xml:space="preserve">Enseignement post-secondaire </t>
  </si>
  <si>
    <t xml:space="preserve">التعليم ما بعد الثانوي  </t>
  </si>
  <si>
    <t xml:space="preserve">المجموع        </t>
  </si>
  <si>
    <t>2ème année</t>
  </si>
  <si>
    <t>1ère année</t>
  </si>
  <si>
    <t>Tanger Assilah</t>
  </si>
  <si>
    <t>طنجة أصيلا</t>
  </si>
  <si>
    <t xml:space="preserve">Oujda Angad   </t>
  </si>
  <si>
    <t>وجدة أنجاد</t>
  </si>
  <si>
    <t>Meknès</t>
  </si>
  <si>
    <t>مكناس</t>
  </si>
  <si>
    <t xml:space="preserve">Fès </t>
  </si>
  <si>
    <t>فاس</t>
  </si>
  <si>
    <t xml:space="preserve">Taza </t>
  </si>
  <si>
    <t xml:space="preserve">Kenitra </t>
  </si>
  <si>
    <t xml:space="preserve">Rabat </t>
  </si>
  <si>
    <t xml:space="preserve">Salé </t>
  </si>
  <si>
    <t>سلا</t>
  </si>
  <si>
    <t xml:space="preserve">Beni Mellal </t>
  </si>
  <si>
    <t>Khouribga</t>
  </si>
  <si>
    <t>Casablanca Anfa</t>
  </si>
  <si>
    <t xml:space="preserve">Al fida Mers Sultan </t>
  </si>
  <si>
    <t>الفداء مرس السلطان</t>
  </si>
  <si>
    <t>El Jadida</t>
  </si>
  <si>
    <t>الجديدة</t>
  </si>
  <si>
    <t>Mohammadia</t>
  </si>
  <si>
    <t>المحمدية</t>
  </si>
  <si>
    <t>Settat</t>
  </si>
  <si>
    <t>سطات</t>
  </si>
  <si>
    <t xml:space="preserve">Marrakech </t>
  </si>
  <si>
    <t>مراكش</t>
  </si>
  <si>
    <t>Safi</t>
  </si>
  <si>
    <t xml:space="preserve">Errachidia  </t>
  </si>
  <si>
    <t>الراشيدية</t>
  </si>
  <si>
    <t>Ouarzazate</t>
  </si>
  <si>
    <t>ورزازات</t>
  </si>
  <si>
    <t>Agadir Ida Outanane</t>
  </si>
  <si>
    <t>أكادير إدوتنان</t>
  </si>
  <si>
    <t xml:space="preserve">Guelmim  </t>
  </si>
  <si>
    <t>كلميم</t>
  </si>
  <si>
    <t>Laayoune</t>
  </si>
  <si>
    <t>العيون</t>
  </si>
  <si>
    <t xml:space="preserve">Oued Ed-dahab </t>
  </si>
  <si>
    <t>وادي الذهب</t>
  </si>
  <si>
    <t xml:space="preserve">المجموع      </t>
  </si>
  <si>
    <t xml:space="preserve">السنة الثانية         </t>
  </si>
  <si>
    <t xml:space="preserve">السنة الأولى          </t>
  </si>
  <si>
    <r>
      <t xml:space="preserve">          2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</si>
  <si>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r>
      <t xml:space="preserve">         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</t>
    </r>
  </si>
  <si>
    <t>Al Houceima</t>
  </si>
  <si>
    <t>Chefchaouen</t>
  </si>
  <si>
    <t>Tetouan</t>
  </si>
  <si>
    <t>Oujda Angad</t>
  </si>
  <si>
    <t>Meknes</t>
  </si>
  <si>
    <t>Fès</t>
  </si>
  <si>
    <t>Taounate</t>
  </si>
  <si>
    <t>Taza</t>
  </si>
  <si>
    <t>Kenitra</t>
  </si>
  <si>
    <t>Rabat</t>
  </si>
  <si>
    <t>Salé</t>
  </si>
  <si>
    <t>Sidi Kacem</t>
  </si>
  <si>
    <t>Beni Mellal</t>
  </si>
  <si>
    <t xml:space="preserve">Al Fida Mers Sultan </t>
  </si>
  <si>
    <t xml:space="preserve">Settat </t>
  </si>
  <si>
    <t xml:space="preserve">Chichaoua </t>
  </si>
  <si>
    <t>El Kelaa Des Sraghna</t>
  </si>
  <si>
    <t>قلعة السراغنة</t>
  </si>
  <si>
    <t xml:space="preserve">Essaouira </t>
  </si>
  <si>
    <t>Marrakech</t>
  </si>
  <si>
    <t xml:space="preserve">Errachidia </t>
  </si>
  <si>
    <t>Tiznit</t>
  </si>
  <si>
    <t xml:space="preserve">Guelmim </t>
  </si>
  <si>
    <t>Oued Ed-dahab</t>
  </si>
  <si>
    <t>Formation pédagogique</t>
  </si>
  <si>
    <t>التكوين التربوي</t>
  </si>
  <si>
    <t>مزدوج</t>
  </si>
  <si>
    <t>الأمازيغية</t>
  </si>
  <si>
    <t>Bilingue</t>
  </si>
  <si>
    <t>Amazigh</t>
  </si>
  <si>
    <t xml:space="preserve">Tanger - Tétouan- Al Hoceima </t>
  </si>
  <si>
    <t>طنجة - تطوان- الحسيمة</t>
  </si>
  <si>
    <t>Oriental</t>
  </si>
  <si>
    <t>Fès- Meknès</t>
  </si>
  <si>
    <t>فاس- مكناس</t>
  </si>
  <si>
    <t>Rabat - Salé - Kénitra</t>
  </si>
  <si>
    <t>الرباط - سـلا -القنيطرة</t>
  </si>
  <si>
    <t>Béni Mellal- Khénifra</t>
  </si>
  <si>
    <t>بني ملال-خنيفرة</t>
  </si>
  <si>
    <t>الدار البيضاء-سطات</t>
  </si>
  <si>
    <t>Sous - Massa</t>
  </si>
  <si>
    <t>سوس- ماسة</t>
  </si>
  <si>
    <t>Guelmim- Oued Noun</t>
  </si>
  <si>
    <t>كلميم- واد نون</t>
  </si>
  <si>
    <t>Laayoune - Sakia El Hamra</t>
  </si>
  <si>
    <t>العيون- الساقية الحمراء</t>
  </si>
  <si>
    <t>Eddakhla - Oued Eddahab</t>
  </si>
  <si>
    <t>الداخلة- وادي الذهب</t>
  </si>
  <si>
    <t>1ére année</t>
  </si>
  <si>
    <t>Filles</t>
  </si>
  <si>
    <t>Centres d'agrégation</t>
  </si>
  <si>
    <t>مراكز التبريز</t>
  </si>
  <si>
    <t>Casablanca-Settat</t>
  </si>
  <si>
    <t>ENSET: Ecole Normale Supérieure de l'Enseignement Technique.</t>
  </si>
  <si>
    <t>Formation professionnelle</t>
  </si>
  <si>
    <t>التكوين المهني</t>
  </si>
  <si>
    <t xml:space="preserve">  Total</t>
  </si>
  <si>
    <t xml:space="preserve">    Technicien</t>
  </si>
  <si>
    <t xml:space="preserve">             (Département de la Formation Professionnelle).</t>
  </si>
  <si>
    <t xml:space="preserve">            ( قطاع التكوين المهني).</t>
  </si>
  <si>
    <t xml:space="preserve">             التقني المتخصص</t>
  </si>
  <si>
    <t xml:space="preserve">             التقني</t>
  </si>
  <si>
    <t xml:space="preserve">             التأهيل</t>
  </si>
  <si>
    <t xml:space="preserve">   التخصص    </t>
  </si>
  <si>
    <t xml:space="preserve">   Technicien</t>
  </si>
  <si>
    <t xml:space="preserve">   Qualification</t>
  </si>
  <si>
    <t xml:space="preserve">   Spécialisation</t>
  </si>
  <si>
    <t>الخاص</t>
  </si>
  <si>
    <t>Privé</t>
  </si>
  <si>
    <t>Beni Mellal - Khenifra</t>
  </si>
  <si>
    <t>Draa - Tafilalet</t>
  </si>
  <si>
    <t xml:space="preserve"> درعة- تافيلالت</t>
  </si>
  <si>
    <t>Edakhla - Oued- dahab</t>
  </si>
  <si>
    <t xml:space="preserve">الداخلة-وادي الذهب </t>
  </si>
  <si>
    <t>Fes - Meknes</t>
  </si>
  <si>
    <t xml:space="preserve">فاس-مكناس </t>
  </si>
  <si>
    <t>Grand casablanca - Settat</t>
  </si>
  <si>
    <t>الدار البيضاء الكبرى-سطات</t>
  </si>
  <si>
    <t>كلميم ـ واد نون</t>
  </si>
  <si>
    <t>Laayoune - Essakia El Hamra</t>
  </si>
  <si>
    <t>العيون  ـ الساقية الحمراء</t>
  </si>
  <si>
    <t>Marrekech - Safi</t>
  </si>
  <si>
    <t>مراكش ـ آسفي</t>
  </si>
  <si>
    <t>Rabat - Salé - Kenitra</t>
  </si>
  <si>
    <t>الرباط ـ سلا ـ القنيطرة</t>
  </si>
  <si>
    <t>Souss - Massa</t>
  </si>
  <si>
    <t xml:space="preserve">سوس ـ ماسة </t>
  </si>
  <si>
    <t>Tanger - Tetouan - Al Hoceima</t>
  </si>
  <si>
    <t xml:space="preserve">طنجة ـ تطوان-الحسيمة </t>
  </si>
  <si>
    <t>تقني متخصص</t>
  </si>
  <si>
    <t>تقني</t>
  </si>
  <si>
    <t xml:space="preserve">  التأهيل</t>
  </si>
  <si>
    <t xml:space="preserve">  التخصص</t>
  </si>
  <si>
    <t xml:space="preserve">      Total </t>
  </si>
  <si>
    <t xml:space="preserve">     Qualifi-</t>
  </si>
  <si>
    <t xml:space="preserve">      Spéciali-</t>
  </si>
  <si>
    <t>spécialisé</t>
  </si>
  <si>
    <t>cation</t>
  </si>
  <si>
    <t>sation</t>
  </si>
  <si>
    <t>Edakhla-Oued Ed-Dahab</t>
  </si>
  <si>
    <t xml:space="preserve">    Oued Ed-Dahab</t>
  </si>
  <si>
    <t>Laâyoune -  Sakia El H.</t>
  </si>
  <si>
    <t xml:space="preserve">    Laayoune</t>
  </si>
  <si>
    <t xml:space="preserve">العيون </t>
  </si>
  <si>
    <t xml:space="preserve">    Boujdour</t>
  </si>
  <si>
    <t xml:space="preserve">بوجدور </t>
  </si>
  <si>
    <t xml:space="preserve">    Es-Semara</t>
  </si>
  <si>
    <t>السمارة</t>
  </si>
  <si>
    <t xml:space="preserve">   Assa-Zag</t>
  </si>
  <si>
    <t>أسا ــ الزاك</t>
  </si>
  <si>
    <t xml:space="preserve">كلميم </t>
  </si>
  <si>
    <t xml:space="preserve">   Tan-Tan</t>
  </si>
  <si>
    <t>طان طان</t>
  </si>
  <si>
    <t xml:space="preserve">   Sidi ifni</t>
  </si>
  <si>
    <t>سيدي إفني</t>
  </si>
  <si>
    <t xml:space="preserve">   Agadir-Ida ou Tanane</t>
  </si>
  <si>
    <t>أكاديرــ إداوتنان</t>
  </si>
  <si>
    <t xml:space="preserve">   Inezgane-Aït Melloul</t>
  </si>
  <si>
    <t>إنزكان ــ أيت ملول</t>
  </si>
  <si>
    <t xml:space="preserve">   Chtouka-Aït Baha</t>
  </si>
  <si>
    <t>اشتوكة ــ أيت باها</t>
  </si>
  <si>
    <t xml:space="preserve">   Taroudannt</t>
  </si>
  <si>
    <t>تارودانت</t>
  </si>
  <si>
    <t xml:space="preserve">  Tata</t>
  </si>
  <si>
    <t>طاطا</t>
  </si>
  <si>
    <t>تيزنيت</t>
  </si>
  <si>
    <t>Marrakech -Safi</t>
  </si>
  <si>
    <t xml:space="preserve">  Marrakech</t>
  </si>
  <si>
    <t xml:space="preserve">مراكش </t>
  </si>
  <si>
    <t xml:space="preserve">  Chichaoua</t>
  </si>
  <si>
    <t>شيشاوة</t>
  </si>
  <si>
    <t xml:space="preserve">  Al Haouz</t>
  </si>
  <si>
    <t>الحوز</t>
  </si>
  <si>
    <t xml:space="preserve">  Erhamna</t>
  </si>
  <si>
    <t>الرحامنة</t>
  </si>
  <si>
    <t xml:space="preserve">  Essaouira</t>
  </si>
  <si>
    <t>الصويرة</t>
  </si>
  <si>
    <t xml:space="preserve">  El Kalaa-Sraghna</t>
  </si>
  <si>
    <t>آسفي</t>
  </si>
  <si>
    <t xml:space="preserve">   Jerada</t>
  </si>
  <si>
    <t xml:space="preserve">   Nador</t>
  </si>
  <si>
    <t>Daraa-Tafilalet</t>
  </si>
  <si>
    <t>الرشيدية</t>
  </si>
  <si>
    <t>ميدلت</t>
  </si>
  <si>
    <t xml:space="preserve">   Ouarzazate </t>
  </si>
  <si>
    <t xml:space="preserve">ورزازات </t>
  </si>
  <si>
    <t>تنغير</t>
  </si>
  <si>
    <t xml:space="preserve">   Zagora</t>
  </si>
  <si>
    <t>زاكورة</t>
  </si>
  <si>
    <t xml:space="preserve">            </t>
  </si>
  <si>
    <t xml:space="preserve">      </t>
  </si>
  <si>
    <t xml:space="preserve"> Casablanca-Settat</t>
  </si>
  <si>
    <t>الدار البيضاء -سطات</t>
  </si>
  <si>
    <t xml:space="preserve">الدار البيضاء </t>
  </si>
  <si>
    <t xml:space="preserve">   Mohammedia</t>
  </si>
  <si>
    <t>بنسليمان</t>
  </si>
  <si>
    <t>برشيد</t>
  </si>
  <si>
    <t>مديونة</t>
  </si>
  <si>
    <t xml:space="preserve">  Nouacer</t>
  </si>
  <si>
    <t>النواصر</t>
  </si>
  <si>
    <t>سيدي بنور</t>
  </si>
  <si>
    <t xml:space="preserve">   Rabat</t>
  </si>
  <si>
    <t xml:space="preserve">   Salé</t>
  </si>
  <si>
    <t>سـلا</t>
  </si>
  <si>
    <t xml:space="preserve">   Skhirate-Témara</t>
  </si>
  <si>
    <t xml:space="preserve">   Kénitra</t>
  </si>
  <si>
    <t xml:space="preserve">   Khémisset</t>
  </si>
  <si>
    <t xml:space="preserve">   Sidi Kacem</t>
  </si>
  <si>
    <t xml:space="preserve">   Sidi Slimane</t>
  </si>
  <si>
    <t>Beni Mellal-Khénifra</t>
  </si>
  <si>
    <t xml:space="preserve">   Azilal</t>
  </si>
  <si>
    <t xml:space="preserve">   Béni Mellal</t>
  </si>
  <si>
    <t xml:space="preserve">   Fkih Ben Saleh</t>
  </si>
  <si>
    <t xml:space="preserve">   Khénifra</t>
  </si>
  <si>
    <t xml:space="preserve">   Kouribga</t>
  </si>
  <si>
    <t xml:space="preserve">   Fès </t>
  </si>
  <si>
    <t xml:space="preserve">   Taza</t>
  </si>
  <si>
    <t>Tanger - Tétouan Al Hoceima</t>
  </si>
  <si>
    <r>
      <t xml:space="preserve">طنجة ــ تطوان </t>
    </r>
    <r>
      <rPr>
        <b/>
        <sz val="11"/>
        <rFont val="Times New Roman"/>
        <family val="1"/>
      </rPr>
      <t xml:space="preserve">ــ </t>
    </r>
    <r>
      <rPr>
        <b/>
        <sz val="11"/>
        <rFont val="Times New Roman"/>
        <family val="1"/>
        <charset val="178"/>
      </rPr>
      <t>الحسيمة</t>
    </r>
  </si>
  <si>
    <t xml:space="preserve">   Tanger-Assilah </t>
  </si>
  <si>
    <t xml:space="preserve">طنجة ــ أصيلة  </t>
  </si>
  <si>
    <t xml:space="preserve">   Al Hoceima</t>
  </si>
  <si>
    <t xml:space="preserve">   Chefchaouen</t>
  </si>
  <si>
    <t xml:space="preserve">   Larache</t>
  </si>
  <si>
    <t xml:space="preserve">   M'diaq</t>
  </si>
  <si>
    <t>المضيق</t>
  </si>
  <si>
    <t xml:space="preserve">   Ouezzane</t>
  </si>
  <si>
    <t xml:space="preserve">   Tétouan</t>
  </si>
  <si>
    <t>2019-2020</t>
  </si>
  <si>
    <t>2020-2019</t>
  </si>
  <si>
    <t>Nador</t>
  </si>
  <si>
    <t>الناظور</t>
  </si>
  <si>
    <t xml:space="preserve">   Oujda-Angad</t>
  </si>
  <si>
    <t>وجدة أنكاد</t>
  </si>
  <si>
    <t xml:space="preserve">   Berkane </t>
  </si>
  <si>
    <t xml:space="preserve">بركان  </t>
  </si>
  <si>
    <t xml:space="preserve">   Figuig</t>
  </si>
  <si>
    <t>فكيك</t>
  </si>
  <si>
    <t>Dariouch</t>
  </si>
  <si>
    <t>دريوش</t>
  </si>
  <si>
    <t xml:space="preserve">  Youssoufia</t>
  </si>
  <si>
    <t>اليوسفية</t>
  </si>
  <si>
    <t xml:space="preserve">   Meknès</t>
  </si>
  <si>
    <t xml:space="preserve">   Boulemane</t>
  </si>
  <si>
    <t xml:space="preserve">   El Hajeb</t>
  </si>
  <si>
    <t xml:space="preserve">   Ifrane</t>
  </si>
  <si>
    <t xml:space="preserve">   Sefrou</t>
  </si>
  <si>
    <t xml:space="preserve">   Taounate</t>
  </si>
  <si>
    <t>إفران</t>
  </si>
  <si>
    <t>ـ</t>
  </si>
  <si>
    <t>التعليم و التكوين</t>
  </si>
  <si>
    <t>ENSEIGNEMENT ET FORMATION</t>
  </si>
  <si>
    <t>التعليم الثانوي الإعدادي العمومي</t>
  </si>
  <si>
    <t>التــــلامــيــــذ  Elèves</t>
  </si>
  <si>
    <t xml:space="preserve">الفرعيات          </t>
  </si>
  <si>
    <t xml:space="preserve">          Satellites</t>
  </si>
  <si>
    <t xml:space="preserve">    Etablissements</t>
  </si>
  <si>
    <t xml:space="preserve">المؤسسات     </t>
  </si>
  <si>
    <t xml:space="preserve">       Satellites</t>
  </si>
  <si>
    <t xml:space="preserve">الفرعيات       </t>
  </si>
  <si>
    <t xml:space="preserve">        Etablissements</t>
  </si>
  <si>
    <t xml:space="preserve">المؤسسات        </t>
  </si>
  <si>
    <t xml:space="preserve">                        Milieu rural</t>
  </si>
  <si>
    <t xml:space="preserve">                           Milieu rural</t>
  </si>
  <si>
    <t xml:space="preserve">        حضري + قروي</t>
  </si>
  <si>
    <t xml:space="preserve">                        Urbain + Rural</t>
  </si>
  <si>
    <t xml:space="preserve">               Milieu rural</t>
  </si>
  <si>
    <t xml:space="preserve"> الوسط القــروي               </t>
  </si>
  <si>
    <t xml:space="preserve">                   Milieu rural</t>
  </si>
  <si>
    <t xml:space="preserve">                       Milieu rural</t>
  </si>
  <si>
    <r>
      <t xml:space="preserve">    التلاميـــذ  </t>
    </r>
    <r>
      <rPr>
        <sz val="9"/>
        <rFont val="Times New Roman"/>
        <family val="1"/>
      </rPr>
      <t>(1)</t>
    </r>
    <r>
      <rPr>
        <b/>
        <sz val="10"/>
        <rFont val="Times New Roman"/>
        <family val="1"/>
      </rPr>
      <t xml:space="preserve">  Elèves           </t>
    </r>
  </si>
  <si>
    <t>الثانويات</t>
  </si>
  <si>
    <t xml:space="preserve">          Tech. Spécialisé</t>
  </si>
  <si>
    <t>2020-2021</t>
  </si>
  <si>
    <t>2021-2020</t>
  </si>
  <si>
    <t>Ain Chok</t>
  </si>
  <si>
    <t>عين الشق</t>
  </si>
  <si>
    <t>Rehamna</t>
  </si>
  <si>
    <t>المجموع العام</t>
  </si>
  <si>
    <t xml:space="preserve">   إنزكان ايت ملول</t>
  </si>
  <si>
    <t xml:space="preserve">   آسفي</t>
  </si>
  <si>
    <t>الإعداديات</t>
  </si>
  <si>
    <t>التعليم الثانوي الإعدادي الخصوصي</t>
  </si>
  <si>
    <t>الدار البيضاء أنفا</t>
  </si>
  <si>
    <t>تزنيت</t>
  </si>
  <si>
    <t>مراكش -آسفي</t>
  </si>
  <si>
    <t>Educateurs et élèves du préscolaire</t>
  </si>
  <si>
    <t xml:space="preserve">traditionnel selon la région et la province </t>
  </si>
  <si>
    <t xml:space="preserve"> (ou la préfecture)</t>
  </si>
  <si>
    <r>
      <t xml:space="preserve"> </t>
    </r>
    <r>
      <rPr>
        <b/>
        <sz val="16"/>
        <rFont val="Times New Roman"/>
        <family val="1"/>
      </rPr>
      <t xml:space="preserve">المربون وتلاميذ الأولي </t>
    </r>
  </si>
  <si>
    <t xml:space="preserve">التقليدي حسب الجهة والإقليم </t>
  </si>
  <si>
    <t>(أوالعمالة)</t>
  </si>
  <si>
    <t xml:space="preserve">المربون وتلاميذ الأولي </t>
  </si>
  <si>
    <r>
      <rPr>
        <b/>
        <sz val="14"/>
        <rFont val="Times New Roman"/>
        <family val="1"/>
      </rPr>
      <t xml:space="preserve">(أوالعمالة) </t>
    </r>
    <r>
      <rPr>
        <sz val="12"/>
        <rFont val="Times New Roman"/>
        <family val="1"/>
      </rPr>
      <t>(تابع)</t>
    </r>
  </si>
  <si>
    <t xml:space="preserve">Educateurs et élèves de l'enseignement </t>
  </si>
  <si>
    <t xml:space="preserve">préscolaire moderne et public selon la région et  </t>
  </si>
  <si>
    <t>la province (ou la préfecture)</t>
  </si>
  <si>
    <r>
      <t xml:space="preserve"> </t>
    </r>
    <r>
      <rPr>
        <b/>
        <sz val="16"/>
        <rFont val="Times New Roman"/>
        <family val="1"/>
      </rPr>
      <t>المربون وتلاميذ التعليم الأولي العصري</t>
    </r>
    <r>
      <rPr>
        <b/>
        <sz val="14"/>
        <rFont val="Times New Roman"/>
        <family val="1"/>
      </rPr>
      <t xml:space="preserve"> </t>
    </r>
  </si>
  <si>
    <t xml:space="preserve"> والعمومي حسب الجهة </t>
  </si>
  <si>
    <t xml:space="preserve"> والإقليم (أوالعمالة)</t>
  </si>
  <si>
    <t xml:space="preserve">préscolaire moderne et public selon la région et </t>
  </si>
  <si>
    <r>
      <t xml:space="preserve">la province (ou la préfecture) </t>
    </r>
    <r>
      <rPr>
        <sz val="10"/>
        <rFont val="Times New Roman"/>
        <family val="1"/>
      </rPr>
      <t>(suite)</t>
    </r>
  </si>
  <si>
    <t xml:space="preserve">المربون وتلاميذ التعليم الأولي العصري </t>
  </si>
  <si>
    <t xml:space="preserve">والعمومي حسب الجهة </t>
  </si>
  <si>
    <r>
      <rPr>
        <b/>
        <sz val="16"/>
        <rFont val="Times New Roman"/>
        <family val="1"/>
      </rPr>
      <t>والإقليم (أوالعمالة)</t>
    </r>
    <r>
      <rPr>
        <b/>
        <sz val="14"/>
        <rFont val="Times New Roman"/>
        <family val="1"/>
      </rPr>
      <t xml:space="preserve"> </t>
    </r>
    <r>
      <rPr>
        <sz val="12"/>
        <rFont val="Times New Roman"/>
        <family val="1"/>
      </rPr>
      <t>(تابع)</t>
    </r>
  </si>
  <si>
    <t xml:space="preserve">Etablissements selon la région  </t>
  </si>
  <si>
    <t xml:space="preserve">et la province (ou la préfecture) </t>
  </si>
  <si>
    <t xml:space="preserve">المؤسسات حسب الجهة </t>
  </si>
  <si>
    <t>والإقليم (أوالعمالة)</t>
  </si>
  <si>
    <r>
      <t xml:space="preserve">et la province (ou la préfecture) </t>
    </r>
    <r>
      <rPr>
        <sz val="10"/>
        <rFont val="Times New Roman"/>
        <family val="1"/>
      </rPr>
      <t>(suite)</t>
    </r>
  </si>
  <si>
    <r>
      <rPr>
        <b/>
        <sz val="16"/>
        <rFont val="Times New Roman"/>
        <family val="1"/>
      </rPr>
      <t>والإقليم (أوالعمالة)</t>
    </r>
    <r>
      <rPr>
        <b/>
        <sz val="10"/>
        <rFont val="Times New Roman"/>
        <family val="1"/>
      </rPr>
      <t xml:space="preserve">  </t>
    </r>
    <r>
      <rPr>
        <sz val="10"/>
        <rFont val="Times New Roman"/>
        <family val="1"/>
      </rPr>
      <t>(تابع)</t>
    </r>
  </si>
  <si>
    <t xml:space="preserve">Personnel enseignant selon la région   </t>
  </si>
  <si>
    <t xml:space="preserve">هيئة التدريس حسب الجهة   </t>
  </si>
  <si>
    <t xml:space="preserve"> والإقليم (أوالعمالة)  </t>
  </si>
  <si>
    <t xml:space="preserve">Personnel enseignant selon la région  </t>
  </si>
  <si>
    <r>
      <t xml:space="preserve">et la province (ou la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 xml:space="preserve">  </t>
    </r>
  </si>
  <si>
    <r>
      <t xml:space="preserve"> 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</t>
    </r>
  </si>
  <si>
    <t xml:space="preserve">Elèves selon la région     </t>
  </si>
  <si>
    <t>et la province (ou la préfecture)</t>
  </si>
  <si>
    <t>التلاميذ حسب الجهة</t>
  </si>
  <si>
    <r>
      <t>والإقليم (أوالعمالة)</t>
    </r>
    <r>
      <rPr>
        <sz val="10"/>
        <rFont val="Times New Roman"/>
        <family val="1"/>
      </rPr>
      <t xml:space="preserve"> (تابع) </t>
    </r>
  </si>
  <si>
    <r>
      <t>Nouveaux inscrits en 1</t>
    </r>
    <r>
      <rPr>
        <b/>
        <vertAlign val="superscript"/>
        <sz val="14"/>
        <rFont val="Times New Roman"/>
        <family val="1"/>
      </rPr>
      <t>ère</t>
    </r>
    <r>
      <rPr>
        <b/>
        <sz val="14"/>
        <rFont val="Times New Roman"/>
        <family val="1"/>
      </rPr>
      <t xml:space="preserve"> année </t>
    </r>
  </si>
  <si>
    <t xml:space="preserve">selon la région et la province </t>
  </si>
  <si>
    <t>(ou la préfecture)</t>
  </si>
  <si>
    <t xml:space="preserve">المسجلون الجدد بالسنة الأولى </t>
  </si>
  <si>
    <t xml:space="preserve">حسب الجهة والإقليم </t>
  </si>
  <si>
    <t>selon la région et la province</t>
  </si>
  <si>
    <r>
      <rPr>
        <b/>
        <sz val="14"/>
        <rFont val="Times New Roman"/>
        <family val="1"/>
      </rPr>
      <t>(ou la préfecture)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(suite)</t>
    </r>
  </si>
  <si>
    <r>
      <t xml:space="preserve">(أوالعمالة) </t>
    </r>
    <r>
      <rPr>
        <sz val="10"/>
        <rFont val="Times New Roman"/>
        <family val="1"/>
      </rPr>
      <t>(تابع)</t>
    </r>
  </si>
  <si>
    <r>
      <t>Elèves de la 6</t>
    </r>
    <r>
      <rPr>
        <b/>
        <vertAlign val="superscript"/>
        <sz val="14"/>
        <rFont val="Times New Roman"/>
        <family val="1"/>
      </rPr>
      <t>ème</t>
    </r>
    <r>
      <rPr>
        <b/>
        <sz val="14"/>
        <rFont val="Times New Roman"/>
        <family val="1"/>
      </rPr>
      <t xml:space="preserve"> année selon la région</t>
    </r>
  </si>
  <si>
    <t xml:space="preserve">تلاميذ السنة السادسة حسب </t>
  </si>
  <si>
    <t>الجهة والإقليم (أوالعمالة)</t>
  </si>
  <si>
    <r>
      <rPr>
        <b/>
        <sz val="16"/>
        <rFont val="Times New Roman"/>
        <family val="1"/>
      </rPr>
      <t xml:space="preserve">تلاميذ السنة السادسة حسب </t>
    </r>
    <r>
      <rPr>
        <b/>
        <sz val="10"/>
        <rFont val="Times New Roman"/>
        <family val="1"/>
      </rPr>
      <t xml:space="preserve"> </t>
    </r>
  </si>
  <si>
    <r>
      <t xml:space="preserve">الجهة والإقليم (أوالعمالة) </t>
    </r>
    <r>
      <rPr>
        <sz val="10"/>
        <rFont val="Times New Roman"/>
        <family val="1"/>
      </rPr>
      <t>(تابع)</t>
    </r>
  </si>
  <si>
    <t xml:space="preserve">Etablissements et élèves selon la région et     </t>
  </si>
  <si>
    <t xml:space="preserve">المؤسسات والتلاميذ حسب الجهة </t>
  </si>
  <si>
    <r>
      <t xml:space="preserve">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</si>
  <si>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>المؤسسات حسب الجهة</t>
  </si>
  <si>
    <t>Etablissements selon la région</t>
  </si>
  <si>
    <r>
      <t xml:space="preserve">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       </t>
    </r>
  </si>
  <si>
    <t xml:space="preserve">هيئة التدريس حسب الجهة </t>
  </si>
  <si>
    <r>
      <t>والإقليم (أوالعمالة)</t>
    </r>
    <r>
      <rPr>
        <b/>
        <sz val="10"/>
        <rFont val="Times New Roman"/>
        <family val="1"/>
      </rPr>
      <t xml:space="preserve"> </t>
    </r>
  </si>
  <si>
    <t xml:space="preserve">Personnel enseignant selon la région </t>
  </si>
  <si>
    <t>هيئة التدريس حسب الجهة</t>
  </si>
  <si>
    <r>
      <t>والإقليم (أوالعمالة)</t>
    </r>
    <r>
      <rPr>
        <b/>
        <sz val="10"/>
        <rFont val="Times New Roman"/>
        <family val="1"/>
      </rPr>
      <t xml:space="preserve"> </t>
    </r>
    <r>
      <rPr>
        <sz val="11"/>
        <rFont val="Times New Roman"/>
        <family val="1"/>
      </rPr>
      <t>(تابع)</t>
    </r>
  </si>
  <si>
    <t xml:space="preserve">Elèves selon la région  </t>
  </si>
  <si>
    <t xml:space="preserve">التلاميذ حسب الجهة </t>
  </si>
  <si>
    <t xml:space="preserve">Elèves selon la région </t>
  </si>
  <si>
    <r>
      <t>والإقليم (أوالعمالة)</t>
    </r>
    <r>
      <rPr>
        <sz val="10"/>
        <rFont val="Times New Roman"/>
        <family val="1"/>
      </rPr>
      <t>(تابع)</t>
    </r>
  </si>
  <si>
    <t xml:space="preserve">Elèves selon la région et </t>
  </si>
  <si>
    <r>
      <t xml:space="preserve">Elèves selon la région et </t>
    </r>
    <r>
      <rPr>
        <sz val="10"/>
        <rFont val="Times New Roman"/>
        <family val="1"/>
      </rPr>
      <t xml:space="preserve">                        </t>
    </r>
  </si>
  <si>
    <r>
      <t xml:space="preserve"> </t>
    </r>
    <r>
      <rPr>
        <b/>
        <sz val="16"/>
        <rFont val="Times New Roman"/>
        <family val="1"/>
      </rPr>
      <t xml:space="preserve">والإقليم (أوالعمالة) </t>
    </r>
    <r>
      <rPr>
        <sz val="10"/>
        <rFont val="Times New Roman"/>
        <family val="1"/>
      </rPr>
      <t>(تابع)</t>
    </r>
  </si>
  <si>
    <r>
      <t xml:space="preserve">Etablissements selon la région et </t>
    </r>
    <r>
      <rPr>
        <b/>
        <sz val="10"/>
        <rFont val="Times New Roman"/>
        <family val="1"/>
      </rPr>
      <t xml:space="preserve"> </t>
    </r>
  </si>
  <si>
    <r>
      <rPr>
        <b/>
        <sz val="16"/>
        <rFont val="Times New Roman"/>
        <family val="1"/>
      </rPr>
      <t>المؤسسات حسب الجهة</t>
    </r>
    <r>
      <rPr>
        <sz val="10"/>
        <rFont val="Times New Roman"/>
        <family val="1"/>
      </rPr>
      <t xml:space="preserve">                             </t>
    </r>
  </si>
  <si>
    <r>
      <t>والإقليم (أوالعمالة)</t>
    </r>
    <r>
      <rPr>
        <sz val="10"/>
        <rFont val="Times New Roman"/>
        <family val="1"/>
      </rPr>
      <t xml:space="preserve"> (تابع)</t>
    </r>
  </si>
  <si>
    <t xml:space="preserve">هيئة التدريس حسب الجهة               </t>
  </si>
  <si>
    <r>
      <t>والإقليم (أوالعمالة)</t>
    </r>
    <r>
      <rPr>
        <sz val="10"/>
        <rFont val="Times New Roman"/>
        <family val="1"/>
      </rPr>
      <t xml:space="preserve"> ( تابع)</t>
    </r>
  </si>
  <si>
    <t xml:space="preserve">هيئة التدريس حسب الجهة  </t>
  </si>
  <si>
    <t xml:space="preserve">Nombre d'élèves selon la région  </t>
  </si>
  <si>
    <t xml:space="preserve">عدد التلاميذ حسب الجهة </t>
  </si>
  <si>
    <t>عدد التلاميذ حسب الجهة</t>
  </si>
  <si>
    <t xml:space="preserve">Etablissements et élèves selon la région </t>
  </si>
  <si>
    <r>
      <t>المؤسسات و</t>
    </r>
    <r>
      <rPr>
        <b/>
        <sz val="16"/>
        <rFont val="Times New Roman"/>
        <family val="1"/>
      </rPr>
      <t xml:space="preserve">التلاميذ حسب الجهة </t>
    </r>
  </si>
  <si>
    <t>Etablissements et élèves selon la région et</t>
  </si>
  <si>
    <r>
      <rPr>
        <b/>
        <sz val="14"/>
        <rFont val="Times New Roman"/>
        <family val="1"/>
      </rPr>
      <t>la province (ou la préfecture)</t>
    </r>
    <r>
      <rPr>
        <sz val="10"/>
        <rFont val="Times New Roman"/>
        <family val="1"/>
      </rPr>
      <t xml:space="preserve"> (suite) </t>
    </r>
  </si>
  <si>
    <t>Effectif des stagiaires par niveau, région</t>
  </si>
  <si>
    <t>et province (ou préfecture) : Public  et Privé</t>
  </si>
  <si>
    <t>عدد المتدربين حسب المستوى والجهة</t>
  </si>
  <si>
    <t xml:space="preserve">والإقليم (أوالعمالة) : عمومي </t>
  </si>
  <si>
    <r>
      <t xml:space="preserve">et province (ou préfecture) : Public </t>
    </r>
    <r>
      <rPr>
        <sz val="10"/>
        <rFont val="Times New Roman"/>
        <family val="1"/>
      </rPr>
      <t>(suite)</t>
    </r>
  </si>
  <si>
    <r>
      <t xml:space="preserve">والإقليم (أوالعمالة) : عمومي  </t>
    </r>
    <r>
      <rPr>
        <sz val="11"/>
        <rFont val="Times New Roman"/>
        <family val="1"/>
      </rPr>
      <t xml:space="preserve">(تابع) </t>
    </r>
  </si>
  <si>
    <t xml:space="preserve">Enseignement secondaire qualifiant </t>
  </si>
  <si>
    <t xml:space="preserve">التعليم الثانوي التأهيلي </t>
  </si>
  <si>
    <t>juin-2020</t>
  </si>
  <si>
    <t xml:space="preserve">  المرشحون الحاضرون</t>
  </si>
  <si>
    <t xml:space="preserve">   المرشحون الناجحون      </t>
  </si>
  <si>
    <t xml:space="preserve">          %  الناجحين            </t>
  </si>
  <si>
    <t>يونيو 2020</t>
  </si>
  <si>
    <t xml:space="preserve">   Candidats présents </t>
  </si>
  <si>
    <t xml:space="preserve">                           Candidats admis</t>
  </si>
  <si>
    <t xml:space="preserve">        % des admis</t>
  </si>
  <si>
    <t>الإنــــاث</t>
  </si>
  <si>
    <t>Académie</t>
  </si>
  <si>
    <t>أكاديمية</t>
  </si>
  <si>
    <t>Tanger-Tetouan-Al Hoceima</t>
  </si>
  <si>
    <t>طنجة - تطوان - الحسيمة</t>
  </si>
  <si>
    <t>l'Oriental</t>
  </si>
  <si>
    <t>Béni Mellal-Khénifra</t>
  </si>
  <si>
    <t>بني ملال - خنيفرة</t>
  </si>
  <si>
    <t>Grand Casablanca-Settat</t>
  </si>
  <si>
    <t>الدار البيضاء الكبرى - سطات</t>
  </si>
  <si>
    <t>Drâa-Tafilalet</t>
  </si>
  <si>
    <t>Souss-Massa</t>
  </si>
  <si>
    <t>سوس - ماسة</t>
  </si>
  <si>
    <t>Guelmim-Oued Noun</t>
  </si>
  <si>
    <t>كلميم - واد نون</t>
  </si>
  <si>
    <t>Laayoune-Sakia El Hamra</t>
  </si>
  <si>
    <t>العيون -  الساقية الحمراء</t>
  </si>
  <si>
    <t>Eddakhla-Oued Eddahab</t>
  </si>
  <si>
    <t>الداخلة - وادي الذهب</t>
  </si>
  <si>
    <t xml:space="preserve">Répartition des candidats au </t>
  </si>
  <si>
    <t xml:space="preserve">baccalauréat selon les académies  </t>
  </si>
  <si>
    <t>توزيع المرشحين والناجحين في امتحانات</t>
  </si>
  <si>
    <t>الباكالوريا حسب الأكاديميات</t>
  </si>
  <si>
    <t xml:space="preserve">Effectif des étudiants des classes   </t>
  </si>
  <si>
    <t xml:space="preserve">préparatoires aux grandes écoles </t>
  </si>
  <si>
    <t>par sexe, niveau et province(ou préfecture)</t>
  </si>
  <si>
    <t xml:space="preserve">عدد طلبة الأقسام التحضيرية </t>
  </si>
  <si>
    <t xml:space="preserve"> للمدارس العليا حسب الجنس </t>
  </si>
  <si>
    <t>والمستوى والإقليم (أو العمالة)</t>
  </si>
  <si>
    <t xml:space="preserve">Effectif des étudiants du Brevet </t>
  </si>
  <si>
    <t>de Technicien Supérieur par sexe,</t>
  </si>
  <si>
    <t>niveau et province (ou préfecture)</t>
  </si>
  <si>
    <t>عدد طلبة شهادة التقني</t>
  </si>
  <si>
    <t>العالي حسب الجنس والمستوى</t>
  </si>
  <si>
    <t xml:space="preserve"> والإقليم (أو العمالة)  </t>
  </si>
  <si>
    <t xml:space="preserve">Formation des Professeurs  </t>
  </si>
  <si>
    <t>du Primaire par Centre de Formation</t>
  </si>
  <si>
    <t xml:space="preserve">تكوين أساتذة </t>
  </si>
  <si>
    <r>
      <t xml:space="preserve">الابتدائي  حسب المراكز </t>
    </r>
    <r>
      <rPr>
        <b/>
        <sz val="14"/>
        <rFont val="Times New Roman"/>
        <family val="1"/>
      </rPr>
      <t xml:space="preserve"> </t>
    </r>
  </si>
  <si>
    <t>Formation des professeurs du secondaire</t>
  </si>
  <si>
    <t xml:space="preserve"> selon les centres de formation</t>
  </si>
  <si>
    <t xml:space="preserve">تكوين أساتذة الثانوي </t>
  </si>
  <si>
    <t xml:space="preserve">حسب مراكز التكوين </t>
  </si>
  <si>
    <t xml:space="preserve">Effectif des stagiaires par centre </t>
  </si>
  <si>
    <t xml:space="preserve">d'agrégation </t>
  </si>
  <si>
    <t xml:space="preserve">عدد المتدربين حسب مراكز </t>
  </si>
  <si>
    <t>التبريز</t>
  </si>
  <si>
    <t xml:space="preserve">Effectif des stagiaires selon  </t>
  </si>
  <si>
    <t xml:space="preserve">le niveau et la région : Public et privé    </t>
  </si>
  <si>
    <t xml:space="preserve">عدد المتدربين حسب المستوى </t>
  </si>
  <si>
    <t xml:space="preserve">والجهة : عمومي وخصوصي </t>
  </si>
</sst>
</file>

<file path=xl/styles.xml><?xml version="1.0" encoding="utf-8"?>
<styleSheet xmlns="http://schemas.openxmlformats.org/spreadsheetml/2006/main">
  <numFmts count="25">
    <numFmt numFmtId="43" formatCode="_-* #,##0.00\ _€_-;\-* #,##0.00\ _€_-;_-* &quot;-&quot;??\ _€_-;_-@_-"/>
    <numFmt numFmtId="164" formatCode="General_)"/>
    <numFmt numFmtId="165" formatCode="_(&quot;$&quot;* #,##0_);_(&quot;$&quot;* \(#,##0\);_(&quot;$&quot;* &quot;-&quot;_);_(@_)"/>
    <numFmt numFmtId="166" formatCode="#\ ###\ ###"/>
    <numFmt numFmtId="167" formatCode="#,##0;0;\-;@"/>
    <numFmt numFmtId="168" formatCode="###\ ###"/>
    <numFmt numFmtId="169" formatCode="####"/>
    <numFmt numFmtId="170" formatCode="###\ ###\ ###"/>
    <numFmt numFmtId="171" formatCode="_-* #,##0.00\ _ _F_-;\-* #,##0.00\ _ _F_-;_-* &quot;-&quot;??\ _ _F_-;_-@_-"/>
    <numFmt numFmtId="172" formatCode="_-* #,##0\ _€_-;\-* #,##0\ _€_-;_-* &quot;-&quot;??\ _€_-;_-@_-"/>
    <numFmt numFmtId="173" formatCode="#,###,###"/>
    <numFmt numFmtId="174" formatCode="#######"/>
    <numFmt numFmtId="175" formatCode="\-"/>
    <numFmt numFmtId="176" formatCode="&quot;د.م.&quot;\ #,##0_-;&quot;د.م.&quot;\ #,##0\-"/>
    <numFmt numFmtId="177" formatCode="_ &quot;د.م.&quot;\ * #,##0.00_ ;_ &quot;د.م.&quot;\ * \-#,##0.00_ ;_ &quot;د.م.&quot;\ * &quot;-&quot;??_ ;_ @_ "/>
    <numFmt numFmtId="178" formatCode="_-* #,##0.00\ [$€]_-;\-* #,##0.00\ [$€]_-;_-* &quot;-&quot;??\ [$€]_-;_-@_-"/>
    <numFmt numFmtId="179" formatCode="_-* #,##0.00\ _F_-;\-* #,##0.00\ _F_-;_-* &quot;-&quot;??\ _F_-;_-@_-"/>
    <numFmt numFmtId="180" formatCode="0;0;"/>
    <numFmt numFmtId="181" formatCode="_-&quot;ر.س.&quot;\ * #,##0_-;_-&quot;ر.س.&quot;\ * #,##0\-;_-&quot;ر.س.&quot;\ * &quot;-&quot;_-;_-@_-"/>
    <numFmt numFmtId="182" formatCode="_-&quot;ر.س.&quot;\ * #,##0.00_-;_-&quot;ر.س.&quot;\ * #,##0.00\-;_-&quot;ر.س.&quot;\ * &quot;-&quot;??_-;_-@_-"/>
    <numFmt numFmtId="183" formatCode="_-* #,##0_-;_-* #,##0\-;_-* &quot;-&quot;_-;_-@_-"/>
    <numFmt numFmtId="184" formatCode="_-* #,##0.00_-;_-* #,##0.00\-;_-* &quot;-&quot;??_-;_-@_-"/>
    <numFmt numFmtId="185" formatCode="#,##0.0"/>
    <numFmt numFmtId="186" formatCode="0.0%"/>
    <numFmt numFmtId="187" formatCode="0.0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6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sz val="10"/>
      <name val="Times New Roman"/>
      <family val="1"/>
      <charset val="178"/>
    </font>
    <font>
      <sz val="10"/>
      <color theme="1"/>
      <name val="Times New Roman"/>
      <family val="1"/>
    </font>
    <font>
      <sz val="11"/>
      <name val="Arial"/>
      <family val="2"/>
    </font>
    <font>
      <sz val="11"/>
      <color theme="1"/>
      <name val="Times New Roman"/>
      <family val="1"/>
    </font>
    <font>
      <b/>
      <sz val="11.5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0"/>
      <name val="Times New Roman"/>
      <family val="1"/>
    </font>
    <font>
      <sz val="8"/>
      <color indexed="9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9"/>
      <name val="Times New Roman"/>
      <family val="1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8"/>
      <color indexed="9"/>
      <name val="Times New Roman"/>
      <family val="1"/>
    </font>
    <font>
      <b/>
      <vertAlign val="superscript"/>
      <sz val="14"/>
      <name val="Times New Roman"/>
      <family val="1"/>
    </font>
    <font>
      <b/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theme="0"/>
      <name val="Times New Roman"/>
      <family val="1"/>
    </font>
    <font>
      <sz val="16"/>
      <name val="Times New Roman"/>
      <family val="1"/>
    </font>
    <font>
      <sz val="10"/>
      <name val="MS Sans Serif"/>
      <family val="2"/>
      <charset val="178"/>
    </font>
    <font>
      <sz val="16"/>
      <color rgb="FFFF0000"/>
      <name val="Times New Roman"/>
      <family val="1"/>
    </font>
    <font>
      <sz val="11"/>
      <color indexed="8"/>
      <name val="Times New Roman"/>
      <family val="1"/>
    </font>
    <font>
      <b/>
      <sz val="8"/>
      <color theme="1"/>
      <name val="Times New Roman"/>
      <family val="1"/>
    </font>
    <font>
      <sz val="10"/>
      <name val="Open Sans"/>
    </font>
    <font>
      <sz val="10"/>
      <color theme="1"/>
      <name val="Open Sans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4"/>
      <color indexed="8"/>
      <name val="Times New Roman"/>
      <family val="1"/>
    </font>
    <font>
      <sz val="11"/>
      <name val="Times New Roman"/>
      <family val="1"/>
      <charset val="178"/>
    </font>
    <font>
      <b/>
      <sz val="10"/>
      <name val="Times New Roman"/>
      <family val="1"/>
      <charset val="178"/>
    </font>
    <font>
      <b/>
      <sz val="11"/>
      <name val="Times New Roman"/>
      <family val="1"/>
      <charset val="17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name val="Courier"/>
      <family val="3"/>
      <charset val="178"/>
    </font>
    <font>
      <sz val="10"/>
      <color indexed="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.5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73">
    <xf numFmtId="0" fontId="0" fillId="0" borderId="0"/>
    <xf numFmtId="164" fontId="2" fillId="0" borderId="0"/>
    <xf numFmtId="164" fontId="2" fillId="0" borderId="0"/>
    <xf numFmtId="165" fontId="2" fillId="0" borderId="0"/>
    <xf numFmtId="0" fontId="14" fillId="0" borderId="0"/>
    <xf numFmtId="0" fontId="14" fillId="0" borderId="0"/>
    <xf numFmtId="164" fontId="2" fillId="0" borderId="0"/>
    <xf numFmtId="164" fontId="2" fillId="0" borderId="0"/>
    <xf numFmtId="164" fontId="2" fillId="0" borderId="0"/>
    <xf numFmtId="0" fontId="14" fillId="0" borderId="0"/>
    <xf numFmtId="164" fontId="2" fillId="0" borderId="0"/>
    <xf numFmtId="164" fontId="2" fillId="0" borderId="0"/>
    <xf numFmtId="166" fontId="2" fillId="0" borderId="0"/>
    <xf numFmtId="164" fontId="2" fillId="0" borderId="0"/>
    <xf numFmtId="166" fontId="2" fillId="0" borderId="0"/>
    <xf numFmtId="164" fontId="2" fillId="0" borderId="0"/>
    <xf numFmtId="166" fontId="2" fillId="0" borderId="0"/>
    <xf numFmtId="0" fontId="2" fillId="0" borderId="0"/>
    <xf numFmtId="164" fontId="2" fillId="0" borderId="0"/>
    <xf numFmtId="164" fontId="2" fillId="0" borderId="0"/>
    <xf numFmtId="0" fontId="29" fillId="0" borderId="0"/>
    <xf numFmtId="164" fontId="2" fillId="0" borderId="0"/>
    <xf numFmtId="164" fontId="2" fillId="0" borderId="0"/>
    <xf numFmtId="171" fontId="14" fillId="0" borderId="0" applyFont="0" applyFill="0" applyBorder="0" applyAlignment="0" applyProtection="0"/>
    <xf numFmtId="164" fontId="2" fillId="0" borderId="0"/>
    <xf numFmtId="164" fontId="2" fillId="0" borderId="0"/>
    <xf numFmtId="164" fontId="2" fillId="0" borderId="0"/>
    <xf numFmtId="166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0" fontId="14" fillId="0" borderId="0"/>
    <xf numFmtId="164" fontId="2" fillId="0" borderId="0"/>
    <xf numFmtId="164" fontId="2" fillId="0" borderId="0"/>
    <xf numFmtId="164" fontId="2" fillId="0" borderId="0"/>
    <xf numFmtId="9" fontId="14" fillId="0" borderId="0" applyFont="0" applyFill="0" applyBorder="0" applyAlignment="0" applyProtection="0"/>
    <xf numFmtId="0" fontId="14" fillId="0" borderId="0"/>
    <xf numFmtId="0" fontId="4" fillId="0" borderId="0"/>
    <xf numFmtId="0" fontId="14" fillId="0" borderId="0"/>
    <xf numFmtId="0" fontId="1" fillId="0" borderId="0"/>
    <xf numFmtId="0" fontId="1" fillId="0" borderId="0"/>
    <xf numFmtId="164" fontId="2" fillId="0" borderId="0"/>
    <xf numFmtId="0" fontId="39" fillId="0" borderId="0"/>
    <xf numFmtId="0" fontId="39" fillId="0" borderId="0"/>
    <xf numFmtId="0" fontId="29" fillId="0" borderId="0"/>
    <xf numFmtId="164" fontId="2" fillId="0" borderId="0"/>
    <xf numFmtId="176" fontId="2" fillId="0" borderId="0"/>
    <xf numFmtId="164" fontId="2" fillId="0" borderId="0"/>
    <xf numFmtId="170" fontId="2" fillId="0" borderId="0"/>
    <xf numFmtId="164" fontId="2" fillId="0" borderId="0"/>
    <xf numFmtId="177" fontId="14" fillId="0" borderId="0" applyFont="0" applyFill="0" applyBorder="0" applyAlignment="0" applyProtection="0"/>
    <xf numFmtId="164" fontId="2" fillId="0" borderId="0"/>
    <xf numFmtId="164" fontId="2" fillId="0" borderId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8" borderId="0" applyNumberFormat="0" applyBorder="0" applyAlignment="0" applyProtection="0"/>
    <xf numFmtId="0" fontId="51" fillId="8" borderId="0" applyNumberFormat="0" applyBorder="0" applyAlignment="0" applyProtection="0"/>
    <xf numFmtId="0" fontId="51" fillId="8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9" borderId="0" applyNumberFormat="0" applyBorder="0" applyAlignment="0" applyProtection="0"/>
    <xf numFmtId="0" fontId="51" fillId="9" borderId="0" applyNumberFormat="0" applyBorder="0" applyAlignment="0" applyProtection="0"/>
    <xf numFmtId="0" fontId="51" fillId="9" borderId="0" applyNumberFormat="0" applyBorder="0" applyAlignment="0" applyProtection="0"/>
    <xf numFmtId="0" fontId="51" fillId="9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10" borderId="0" applyNumberFormat="0" applyBorder="0" applyAlignment="0" applyProtection="0"/>
    <xf numFmtId="0" fontId="52" fillId="10" borderId="0" applyNumberFormat="0" applyBorder="0" applyAlignment="0" applyProtection="0"/>
    <xf numFmtId="0" fontId="52" fillId="10" borderId="0" applyNumberFormat="0" applyBorder="0" applyAlignment="0" applyProtection="0"/>
    <xf numFmtId="0" fontId="52" fillId="10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13" borderId="0" applyNumberFormat="0" applyBorder="0" applyAlignment="0" applyProtection="0"/>
    <xf numFmtId="0" fontId="52" fillId="13" borderId="0" applyNumberFormat="0" applyBorder="0" applyAlignment="0" applyProtection="0"/>
    <xf numFmtId="0" fontId="52" fillId="13" borderId="0" applyNumberFormat="0" applyBorder="0" applyAlignment="0" applyProtection="0"/>
    <xf numFmtId="0" fontId="52" fillId="13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14" borderId="1" applyNumberFormat="0" applyAlignment="0" applyProtection="0"/>
    <xf numFmtId="0" fontId="54" fillId="14" borderId="1" applyNumberFormat="0" applyAlignment="0" applyProtection="0"/>
    <xf numFmtId="0" fontId="54" fillId="14" borderId="1" applyNumberFormat="0" applyAlignment="0" applyProtection="0"/>
    <xf numFmtId="0" fontId="54" fillId="14" borderId="1" applyNumberFormat="0" applyAlignment="0" applyProtection="0"/>
    <xf numFmtId="0" fontId="53" fillId="0" borderId="2" applyNumberFormat="0" applyFill="0" applyAlignment="0" applyProtection="0"/>
    <xf numFmtId="0" fontId="53" fillId="0" borderId="2" applyNumberFormat="0" applyFill="0" applyAlignment="0" applyProtection="0"/>
    <xf numFmtId="0" fontId="53" fillId="0" borderId="2" applyNumberFormat="0" applyFill="0" applyAlignment="0" applyProtection="0"/>
    <xf numFmtId="0" fontId="53" fillId="0" borderId="2" applyNumberFormat="0" applyFill="0" applyAlignment="0" applyProtection="0"/>
    <xf numFmtId="0" fontId="4" fillId="15" borderId="3" applyNumberFormat="0" applyFont="0" applyAlignment="0" applyProtection="0"/>
    <xf numFmtId="0" fontId="4" fillId="15" borderId="3" applyNumberFormat="0" applyFont="0" applyAlignment="0" applyProtection="0"/>
    <xf numFmtId="0" fontId="4" fillId="15" borderId="3" applyNumberFormat="0" applyFont="0" applyAlignment="0" applyProtection="0"/>
    <xf numFmtId="0" fontId="4" fillId="15" borderId="3" applyNumberFormat="0" applyFont="0" applyAlignment="0" applyProtection="0"/>
    <xf numFmtId="0" fontId="55" fillId="10" borderId="1" applyNumberFormat="0" applyAlignment="0" applyProtection="0"/>
    <xf numFmtId="0" fontId="55" fillId="10" borderId="1" applyNumberFormat="0" applyAlignment="0" applyProtection="0"/>
    <xf numFmtId="0" fontId="55" fillId="10" borderId="1" applyNumberFormat="0" applyAlignment="0" applyProtection="0"/>
    <xf numFmtId="0" fontId="55" fillId="10" borderId="1" applyNumberFormat="0" applyAlignment="0" applyProtection="0"/>
    <xf numFmtId="178" fontId="14" fillId="0" borderId="0" applyFont="0" applyFill="0" applyBorder="0" applyAlignment="0" applyProtection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179" fontId="14" fillId="0" borderId="0" applyFont="0" applyFill="0" applyBorder="0" applyAlignment="0" applyProtection="0"/>
    <xf numFmtId="0" fontId="57" fillId="0" borderId="0" applyNumberFormat="0" applyBorder="0">
      <alignment horizontal="right"/>
    </xf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1" fontId="2" fillId="0" borderId="0"/>
    <xf numFmtId="0" fontId="14" fillId="0" borderId="0"/>
    <xf numFmtId="0" fontId="29" fillId="0" borderId="0"/>
    <xf numFmtId="0" fontId="29" fillId="0" borderId="0"/>
    <xf numFmtId="0" fontId="5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0" fillId="0" borderId="0" applyNumberFormat="0" applyFill="0" applyBorder="0" applyProtection="0"/>
    <xf numFmtId="0" fontId="1" fillId="0" borderId="0"/>
    <xf numFmtId="0" fontId="39" fillId="0" borderId="0"/>
    <xf numFmtId="0" fontId="14" fillId="0" borderId="0"/>
    <xf numFmtId="180" fontId="2" fillId="0" borderId="0"/>
    <xf numFmtId="0" fontId="2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" fillId="0" borderId="0"/>
    <xf numFmtId="180" fontId="2" fillId="0" borderId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2" fillId="14" borderId="1" applyNumberFormat="0" applyAlignment="0" applyProtection="0"/>
    <xf numFmtId="0" fontId="62" fillId="14" borderId="1" applyNumberFormat="0" applyAlignment="0" applyProtection="0"/>
    <xf numFmtId="0" fontId="62" fillId="14" borderId="1" applyNumberFormat="0" applyAlignment="0" applyProtection="0"/>
    <xf numFmtId="0" fontId="62" fillId="14" borderId="1" applyNumberFormat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6" fillId="0" borderId="5" applyNumberFormat="0" applyFill="0" applyAlignment="0" applyProtection="0"/>
    <xf numFmtId="0" fontId="66" fillId="0" borderId="5" applyNumberFormat="0" applyFill="0" applyAlignment="0" applyProtection="0"/>
    <xf numFmtId="0" fontId="66" fillId="0" borderId="5" applyNumberFormat="0" applyFill="0" applyAlignment="0" applyProtection="0"/>
    <xf numFmtId="0" fontId="66" fillId="0" borderId="5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9" fillId="14" borderId="8" applyNumberFormat="0" applyAlignment="0" applyProtection="0"/>
    <xf numFmtId="0" fontId="69" fillId="14" borderId="8" applyNumberFormat="0" applyAlignment="0" applyProtection="0"/>
    <xf numFmtId="0" fontId="69" fillId="14" borderId="8" applyNumberFormat="0" applyAlignment="0" applyProtection="0"/>
    <xf numFmtId="0" fontId="69" fillId="14" borderId="8" applyNumberFormat="0" applyAlignment="0" applyProtection="0"/>
    <xf numFmtId="0" fontId="14" fillId="0" borderId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164" fontId="2" fillId="0" borderId="0"/>
    <xf numFmtId="164" fontId="2" fillId="0" borderId="0"/>
  </cellStyleXfs>
  <cellXfs count="1361">
    <xf numFmtId="0" fontId="0" fillId="0" borderId="0" xfId="0"/>
    <xf numFmtId="1" fontId="4" fillId="0" borderId="0" xfId="1" applyNumberFormat="1" applyFont="1" applyAlignment="1">
      <alignment vertical="center"/>
    </xf>
    <xf numFmtId="1" fontId="4" fillId="0" borderId="0" xfId="1" applyNumberFormat="1" applyFont="1" applyFill="1" applyAlignment="1">
      <alignment vertical="center"/>
    </xf>
    <xf numFmtId="1" fontId="4" fillId="0" borderId="0" xfId="1" applyNumberFormat="1" applyFont="1" applyAlignment="1">
      <alignment horizontal="right" vertical="center" readingOrder="2"/>
    </xf>
    <xf numFmtId="1" fontId="9" fillId="0" borderId="0" xfId="1" applyNumberFormat="1" applyFont="1" applyAlignment="1" applyProtection="1">
      <alignment horizontal="left" vertical="center"/>
    </xf>
    <xf numFmtId="1" fontId="4" fillId="0" borderId="0" xfId="1" applyNumberFormat="1" applyFont="1" applyAlignment="1" applyProtection="1">
      <alignment horizontal="left" vertical="center"/>
    </xf>
    <xf numFmtId="1" fontId="12" fillId="0" borderId="0" xfId="1" quotePrefix="1" applyNumberFormat="1" applyFont="1" applyAlignment="1" applyProtection="1">
      <alignment horizontal="left" vertical="center"/>
    </xf>
    <xf numFmtId="1" fontId="4" fillId="0" borderId="0" xfId="1" quotePrefix="1" applyNumberFormat="1" applyFont="1" applyAlignment="1">
      <alignment horizontal="right" vertical="center" readingOrder="2"/>
    </xf>
    <xf numFmtId="1" fontId="4" fillId="0" borderId="0" xfId="2" applyNumberFormat="1" applyFont="1" applyFill="1" applyAlignment="1">
      <alignment vertical="center"/>
    </xf>
    <xf numFmtId="1" fontId="4" fillId="0" borderId="0" xfId="2" applyNumberFormat="1" applyFont="1" applyFill="1" applyAlignment="1" applyProtection="1">
      <alignment horizontal="left" vertical="center"/>
    </xf>
    <xf numFmtId="1" fontId="13" fillId="0" borderId="0" xfId="2" applyNumberFormat="1" applyFont="1" applyFill="1" applyAlignment="1">
      <alignment vertical="center" readingOrder="2"/>
    </xf>
    <xf numFmtId="1" fontId="6" fillId="0" borderId="0" xfId="2" applyNumberFormat="1" applyFont="1" applyFill="1" applyAlignment="1">
      <alignment horizontal="right" vertical="center" readingOrder="2"/>
    </xf>
    <xf numFmtId="1" fontId="6" fillId="0" borderId="0" xfId="2" applyNumberFormat="1" applyFont="1" applyFill="1" applyAlignment="1" applyProtection="1">
      <alignment horizontal="left" vertical="center"/>
    </xf>
    <xf numFmtId="1" fontId="10" fillId="0" borderId="0" xfId="2" applyNumberFormat="1" applyFont="1" applyFill="1" applyAlignment="1">
      <alignment horizontal="right" vertical="center" readingOrder="2"/>
    </xf>
    <xf numFmtId="1" fontId="4" fillId="0" borderId="0" xfId="1" applyNumberFormat="1" applyFont="1" applyFill="1" applyAlignment="1">
      <alignment horizontal="left" vertical="center"/>
    </xf>
    <xf numFmtId="1" fontId="9" fillId="0" borderId="0" xfId="2" quotePrefix="1" applyNumberFormat="1" applyFont="1" applyFill="1" applyAlignment="1">
      <alignment horizontal="right" vertical="center"/>
    </xf>
    <xf numFmtId="1" fontId="4" fillId="0" borderId="0" xfId="1" applyNumberFormat="1" applyFont="1" applyFill="1" applyAlignment="1">
      <alignment horizontal="right" vertical="center" readingOrder="2"/>
    </xf>
    <xf numFmtId="1" fontId="9" fillId="0" borderId="0" xfId="2" applyNumberFormat="1" applyFont="1" applyFill="1" applyAlignment="1">
      <alignment horizontal="right" vertical="center"/>
    </xf>
    <xf numFmtId="1" fontId="9" fillId="0" borderId="0" xfId="2" quotePrefix="1" applyNumberFormat="1" applyFont="1" applyFill="1" applyAlignment="1" applyProtection="1">
      <alignment horizontal="right" vertical="center"/>
    </xf>
    <xf numFmtId="166" fontId="9" fillId="0" borderId="0" xfId="3" quotePrefix="1" applyNumberFormat="1" applyFont="1" applyFill="1" applyAlignment="1" applyProtection="1">
      <alignment horizontal="left" vertical="center"/>
    </xf>
    <xf numFmtId="1" fontId="9" fillId="0" borderId="0" xfId="2" applyNumberFormat="1" applyFont="1" applyFill="1" applyAlignment="1" applyProtection="1">
      <alignment horizontal="right" vertical="center"/>
    </xf>
    <xf numFmtId="1" fontId="11" fillId="0" borderId="0" xfId="0" quotePrefix="1" applyNumberFormat="1" applyFont="1" applyFill="1" applyAlignment="1">
      <alignment horizontal="right" vertical="center"/>
    </xf>
    <xf numFmtId="1" fontId="11" fillId="0" borderId="0" xfId="2" applyNumberFormat="1" applyFont="1" applyFill="1" applyAlignment="1">
      <alignment horizontal="right" vertical="center" readingOrder="2"/>
    </xf>
    <xf numFmtId="0" fontId="9" fillId="0" borderId="0" xfId="4" applyFont="1" applyFill="1" applyAlignment="1">
      <alignment horizontal="left" vertical="center"/>
    </xf>
    <xf numFmtId="167" fontId="9" fillId="0" borderId="0" xfId="0" applyNumberFormat="1" applyFont="1" applyFill="1" applyBorder="1" applyAlignment="1">
      <alignment horizontal="right" vertical="center"/>
    </xf>
    <xf numFmtId="1" fontId="15" fillId="0" borderId="0" xfId="5" quotePrefix="1" applyNumberFormat="1" applyFont="1" applyFill="1" applyAlignment="1">
      <alignment horizontal="right" vertical="center" readingOrder="2"/>
    </xf>
    <xf numFmtId="0" fontId="16" fillId="0" borderId="0" xfId="4" quotePrefix="1" applyFont="1" applyFill="1" applyAlignment="1">
      <alignment horizontal="left" vertical="center"/>
    </xf>
    <xf numFmtId="167" fontId="17" fillId="0" borderId="0" xfId="0" applyNumberFormat="1" applyFont="1" applyBorder="1"/>
    <xf numFmtId="1" fontId="18" fillId="0" borderId="0" xfId="5" applyNumberFormat="1" applyFont="1" applyFill="1" applyAlignment="1">
      <alignment horizontal="right" vertical="center" indent="1" readingOrder="2"/>
    </xf>
    <xf numFmtId="0" fontId="4" fillId="0" borderId="0" xfId="4" quotePrefix="1" applyFont="1" applyFill="1" applyBorder="1" applyAlignment="1">
      <alignment horizontal="left" vertical="center"/>
    </xf>
    <xf numFmtId="164" fontId="16" fillId="0" borderId="0" xfId="6" applyFont="1" applyFill="1" applyAlignment="1">
      <alignment vertical="center"/>
    </xf>
    <xf numFmtId="0" fontId="9" fillId="0" borderId="0" xfId="4" quotePrefix="1" applyFont="1" applyFill="1" applyAlignment="1">
      <alignment horizontal="left" vertical="center"/>
    </xf>
    <xf numFmtId="1" fontId="15" fillId="0" borderId="0" xfId="5" applyNumberFormat="1" applyFont="1" applyFill="1" applyAlignment="1">
      <alignment horizontal="right" vertical="center"/>
    </xf>
    <xf numFmtId="1" fontId="18" fillId="0" borderId="0" xfId="5" applyNumberFormat="1" applyFont="1" applyFill="1" applyAlignment="1">
      <alignment horizontal="right" vertical="center" indent="1"/>
    </xf>
    <xf numFmtId="166" fontId="16" fillId="0" borderId="0" xfId="4" quotePrefix="1" applyNumberFormat="1" applyFont="1" applyFill="1" applyAlignment="1" applyProtection="1">
      <alignment horizontal="left" vertical="center"/>
    </xf>
    <xf numFmtId="0" fontId="4" fillId="0" borderId="0" xfId="4" applyFont="1" applyFill="1" applyAlignment="1">
      <alignment vertical="center"/>
    </xf>
    <xf numFmtId="0" fontId="9" fillId="0" borderId="0" xfId="4" applyFont="1" applyFill="1" applyAlignment="1">
      <alignment vertical="center"/>
    </xf>
    <xf numFmtId="166" fontId="9" fillId="0" borderId="0" xfId="4" applyNumberFormat="1" applyFont="1" applyFill="1" applyAlignment="1" applyProtection="1">
      <alignment horizontal="left" vertical="center"/>
    </xf>
    <xf numFmtId="0" fontId="4" fillId="0" borderId="0" xfId="4" quotePrefix="1" applyFont="1" applyFill="1" applyAlignment="1">
      <alignment horizontal="left" vertical="center"/>
    </xf>
    <xf numFmtId="1" fontId="4" fillId="0" borderId="0" xfId="2" applyNumberFormat="1" applyFont="1" applyAlignment="1">
      <alignment vertical="center"/>
    </xf>
    <xf numFmtId="1" fontId="4" fillId="0" borderId="0" xfId="2" applyNumberFormat="1" applyFont="1" applyAlignment="1" applyProtection="1">
      <alignment horizontal="left" vertical="center"/>
    </xf>
    <xf numFmtId="1" fontId="13" fillId="0" borderId="0" xfId="2" applyNumberFormat="1" applyFont="1" applyAlignment="1">
      <alignment vertical="center" readingOrder="2"/>
    </xf>
    <xf numFmtId="1" fontId="13" fillId="0" borderId="0" xfId="2" applyNumberFormat="1" applyFont="1" applyAlignment="1">
      <alignment vertical="center"/>
    </xf>
    <xf numFmtId="1" fontId="6" fillId="0" borderId="0" xfId="2" applyNumberFormat="1" applyFont="1" applyAlignment="1" applyProtection="1">
      <alignment horizontal="left" vertical="center"/>
    </xf>
    <xf numFmtId="1" fontId="13" fillId="0" borderId="0" xfId="2" applyNumberFormat="1" applyFont="1" applyBorder="1" applyAlignment="1">
      <alignment vertical="center"/>
    </xf>
    <xf numFmtId="1" fontId="13" fillId="0" borderId="0" xfId="2" applyNumberFormat="1" applyFont="1" applyAlignment="1">
      <alignment horizontal="right" vertical="center" readingOrder="2"/>
    </xf>
    <xf numFmtId="1" fontId="9" fillId="0" borderId="0" xfId="2" quotePrefix="1" applyNumberFormat="1" applyFont="1" applyBorder="1" applyAlignment="1">
      <alignment horizontal="right" vertical="center"/>
    </xf>
    <xf numFmtId="1" fontId="9" fillId="0" borderId="0" xfId="2" applyNumberFormat="1" applyFont="1" applyBorder="1" applyAlignment="1">
      <alignment horizontal="right" vertical="center"/>
    </xf>
    <xf numFmtId="1" fontId="9" fillId="0" borderId="0" xfId="2" quotePrefix="1" applyNumberFormat="1" applyFont="1" applyBorder="1" applyAlignment="1" applyProtection="1">
      <alignment horizontal="right" vertical="center"/>
    </xf>
    <xf numFmtId="166" fontId="9" fillId="0" borderId="0" xfId="3" quotePrefix="1" applyNumberFormat="1" applyFont="1" applyAlignment="1" applyProtection="1">
      <alignment horizontal="left" vertical="center"/>
    </xf>
    <xf numFmtId="1" fontId="9" fillId="0" borderId="0" xfId="2" applyNumberFormat="1" applyFont="1" applyBorder="1" applyAlignment="1" applyProtection="1">
      <alignment horizontal="right" vertical="center"/>
    </xf>
    <xf numFmtId="1" fontId="11" fillId="0" borderId="0" xfId="0" quotePrefix="1" applyNumberFormat="1" applyFont="1" applyAlignment="1">
      <alignment horizontal="right" vertical="center"/>
    </xf>
    <xf numFmtId="1" fontId="9" fillId="0" borderId="0" xfId="2" applyNumberFormat="1" applyFont="1" applyAlignment="1">
      <alignment horizontal="right" vertical="center"/>
    </xf>
    <xf numFmtId="0" fontId="9" fillId="2" borderId="0" xfId="4" applyFont="1" applyFill="1" applyAlignment="1">
      <alignment vertical="center"/>
    </xf>
    <xf numFmtId="167" fontId="9" fillId="0" borderId="0" xfId="0" applyNumberFormat="1" applyFont="1" applyFill="1" applyBorder="1"/>
    <xf numFmtId="167" fontId="9" fillId="0" borderId="0" xfId="0" applyNumberFormat="1" applyFont="1" applyFill="1" applyBorder="1" applyAlignment="1">
      <alignment vertical="center"/>
    </xf>
    <xf numFmtId="1" fontId="11" fillId="2" borderId="0" xfId="5" applyNumberFormat="1" applyFont="1" applyFill="1" applyBorder="1" applyAlignment="1">
      <alignment horizontal="right" vertical="center" readingOrder="2"/>
    </xf>
    <xf numFmtId="1" fontId="4" fillId="0" borderId="0" xfId="0" applyNumberFormat="1" applyFont="1" applyFill="1" applyBorder="1"/>
    <xf numFmtId="3" fontId="19" fillId="0" borderId="0" xfId="0" applyNumberFormat="1" applyFont="1" applyFill="1" applyBorder="1" applyAlignment="1">
      <alignment vertical="center"/>
    </xf>
    <xf numFmtId="1" fontId="17" fillId="0" borderId="0" xfId="0" applyNumberFormat="1" applyFont="1" applyFill="1" applyBorder="1"/>
    <xf numFmtId="167" fontId="17" fillId="0" borderId="0" xfId="0" applyNumberFormat="1" applyFont="1" applyBorder="1" applyAlignment="1">
      <alignment horizontal="right" vertical="center"/>
    </xf>
    <xf numFmtId="166" fontId="9" fillId="2" borderId="0" xfId="4" quotePrefix="1" applyNumberFormat="1" applyFont="1" applyFill="1" applyAlignment="1" applyProtection="1">
      <alignment horizontal="left" vertical="center"/>
    </xf>
    <xf numFmtId="1" fontId="11" fillId="2" borderId="0" xfId="5" quotePrefix="1" applyNumberFormat="1" applyFont="1" applyFill="1" applyAlignment="1">
      <alignment horizontal="right" vertical="center"/>
    </xf>
    <xf numFmtId="166" fontId="9" fillId="2" borderId="0" xfId="4" applyNumberFormat="1" applyFont="1" applyFill="1" applyAlignment="1" applyProtection="1">
      <alignment horizontal="left" vertical="center"/>
    </xf>
    <xf numFmtId="1" fontId="11" fillId="2" borderId="0" xfId="5" applyNumberFormat="1" applyFont="1" applyFill="1" applyAlignment="1">
      <alignment horizontal="right" vertical="center" readingOrder="2"/>
    </xf>
    <xf numFmtId="1" fontId="11" fillId="2" borderId="0" xfId="5" quotePrefix="1" applyNumberFormat="1" applyFont="1" applyFill="1" applyBorder="1" applyAlignment="1">
      <alignment horizontal="right" vertical="center"/>
    </xf>
    <xf numFmtId="0" fontId="9" fillId="2" borderId="0" xfId="4" quotePrefix="1" applyFont="1" applyFill="1" applyAlignment="1">
      <alignment horizontal="left" vertical="center"/>
    </xf>
    <xf numFmtId="0" fontId="16" fillId="0" borderId="0" xfId="4" applyFont="1" applyAlignment="1">
      <alignment horizontal="left" vertical="center"/>
    </xf>
    <xf numFmtId="1" fontId="10" fillId="0" borderId="0" xfId="5" applyNumberFormat="1" applyFont="1" applyAlignment="1">
      <alignment horizontal="right" vertical="center" indent="1"/>
    </xf>
    <xf numFmtId="0" fontId="16" fillId="0" borderId="0" xfId="4" quotePrefix="1" applyFont="1" applyAlignment="1">
      <alignment horizontal="left" vertical="center"/>
    </xf>
    <xf numFmtId="0" fontId="9" fillId="0" borderId="0" xfId="3" applyNumberFormat="1" applyFont="1" applyAlignment="1" applyProtection="1">
      <alignment horizontal="left" vertical="center"/>
    </xf>
    <xf numFmtId="3" fontId="9" fillId="0" borderId="0" xfId="2" applyNumberFormat="1" applyFont="1" applyAlignment="1">
      <alignment vertical="center"/>
    </xf>
    <xf numFmtId="1" fontId="11" fillId="0" borderId="0" xfId="0" applyNumberFormat="1" applyFont="1" applyAlignment="1">
      <alignment horizontal="right" vertical="center" readingOrder="2"/>
    </xf>
    <xf numFmtId="166" fontId="10" fillId="0" borderId="0" xfId="2" applyNumberFormat="1" applyFont="1" applyFill="1" applyAlignment="1">
      <alignment vertical="center"/>
    </xf>
    <xf numFmtId="1" fontId="20" fillId="0" borderId="0" xfId="2" applyNumberFormat="1" applyFont="1" applyAlignment="1">
      <alignment horizontal="center" vertical="center"/>
    </xf>
    <xf numFmtId="166" fontId="4" fillId="0" borderId="0" xfId="2" applyNumberFormat="1" applyFont="1" applyAlignment="1">
      <alignment vertical="center"/>
    </xf>
    <xf numFmtId="0" fontId="4" fillId="0" borderId="0" xfId="7" applyNumberFormat="1" applyFont="1" applyFill="1" applyAlignment="1">
      <alignment vertical="center"/>
    </xf>
    <xf numFmtId="0" fontId="4" fillId="0" borderId="0" xfId="7" applyNumberFormat="1" applyFont="1" applyFill="1" applyAlignment="1">
      <alignment horizontal="right" vertical="center" readingOrder="2"/>
    </xf>
    <xf numFmtId="0" fontId="13" fillId="0" borderId="0" xfId="7" applyNumberFormat="1" applyFont="1" applyFill="1" applyAlignment="1">
      <alignment vertical="center"/>
    </xf>
    <xf numFmtId="0" fontId="13" fillId="0" borderId="0" xfId="0" applyNumberFormat="1" applyFont="1" applyFill="1" applyAlignment="1">
      <alignment vertical="center"/>
    </xf>
    <xf numFmtId="0" fontId="6" fillId="0" borderId="0" xfId="7" applyNumberFormat="1" applyFont="1" applyFill="1" applyAlignment="1" applyProtection="1">
      <alignment horizontal="left" vertical="center"/>
    </xf>
    <xf numFmtId="0" fontId="3" fillId="0" borderId="0" xfId="7" applyNumberFormat="1" applyFont="1" applyFill="1" applyAlignment="1">
      <alignment vertical="center" readingOrder="2"/>
    </xf>
    <xf numFmtId="1" fontId="4" fillId="0" borderId="0" xfId="1" applyNumberFormat="1" applyFont="1" applyFill="1" applyAlignment="1" applyProtection="1">
      <alignment horizontal="left" vertical="center"/>
    </xf>
    <xf numFmtId="1" fontId="8" fillId="0" borderId="0" xfId="1" applyNumberFormat="1" applyFont="1" applyFill="1" applyAlignment="1" applyProtection="1">
      <alignment horizontal="left" vertical="center"/>
    </xf>
    <xf numFmtId="0" fontId="9" fillId="0" borderId="0" xfId="2" applyNumberFormat="1" applyFont="1" applyFill="1" applyAlignment="1">
      <alignment horizontal="right" vertical="center"/>
    </xf>
    <xf numFmtId="10" fontId="7" fillId="0" borderId="0" xfId="2" applyNumberFormat="1" applyFont="1" applyFill="1" applyAlignment="1">
      <alignment horizontal="right" vertical="top" readingOrder="2"/>
    </xf>
    <xf numFmtId="0" fontId="9" fillId="0" borderId="0" xfId="7" applyNumberFormat="1" applyFont="1" applyFill="1" applyAlignment="1" applyProtection="1">
      <alignment horizontal="right" vertical="center"/>
    </xf>
    <xf numFmtId="1" fontId="9" fillId="0" borderId="0" xfId="2" quotePrefix="1" applyNumberFormat="1" applyFont="1" applyFill="1" applyAlignment="1" applyProtection="1">
      <alignment horizontal="center" vertical="center"/>
    </xf>
    <xf numFmtId="0" fontId="10" fillId="0" borderId="0" xfId="7" applyNumberFormat="1" applyFont="1" applyFill="1" applyAlignment="1">
      <alignment vertical="center"/>
    </xf>
    <xf numFmtId="0" fontId="11" fillId="0" borderId="0" xfId="7" applyNumberFormat="1" applyFont="1" applyFill="1" applyAlignment="1" applyProtection="1">
      <alignment horizontal="right" vertical="center"/>
    </xf>
    <xf numFmtId="167" fontId="17" fillId="0" borderId="0" xfId="0" applyNumberFormat="1" applyFont="1" applyFill="1" applyBorder="1"/>
    <xf numFmtId="0" fontId="4" fillId="0" borderId="0" xfId="7" applyNumberFormat="1" applyFont="1" applyAlignment="1">
      <alignment vertical="center"/>
    </xf>
    <xf numFmtId="0" fontId="4" fillId="0" borderId="0" xfId="7" applyNumberFormat="1" applyFont="1" applyAlignment="1">
      <alignment vertical="center" readingOrder="2"/>
    </xf>
    <xf numFmtId="0" fontId="6" fillId="0" borderId="0" xfId="7" quotePrefix="1" applyNumberFormat="1" applyFont="1" applyAlignment="1" applyProtection="1">
      <alignment horizontal="left" vertical="center"/>
    </xf>
    <xf numFmtId="0" fontId="8" fillId="0" borderId="0" xfId="7" applyNumberFormat="1" applyFont="1" applyAlignment="1">
      <alignment vertical="center"/>
    </xf>
    <xf numFmtId="0" fontId="8" fillId="0" borderId="0" xfId="0" applyNumberFormat="1" applyFont="1" applyAlignment="1">
      <alignment vertical="center"/>
    </xf>
    <xf numFmtId="0" fontId="6" fillId="0" borderId="0" xfId="7" applyNumberFormat="1" applyFont="1" applyAlignment="1" applyProtection="1">
      <alignment horizontal="left" vertical="center"/>
    </xf>
    <xf numFmtId="0" fontId="3" fillId="0" borderId="0" xfId="7" applyNumberFormat="1" applyFont="1" applyAlignment="1">
      <alignment vertical="center" readingOrder="2"/>
    </xf>
    <xf numFmtId="0" fontId="6" fillId="0" borderId="0" xfId="7" applyNumberFormat="1" applyFont="1" applyAlignment="1">
      <alignment vertical="center" readingOrder="2"/>
    </xf>
    <xf numFmtId="1" fontId="8" fillId="0" borderId="0" xfId="1" applyNumberFormat="1" applyFont="1" applyAlignment="1" applyProtection="1">
      <alignment horizontal="left" vertical="center"/>
    </xf>
    <xf numFmtId="0" fontId="9" fillId="0" borderId="0" xfId="2" applyNumberFormat="1" applyFont="1" applyAlignment="1">
      <alignment horizontal="right" vertical="center"/>
    </xf>
    <xf numFmtId="10" fontId="7" fillId="0" borderId="0" xfId="2" applyNumberFormat="1" applyFont="1" applyAlignment="1">
      <alignment horizontal="right" vertical="top" readingOrder="2"/>
    </xf>
    <xf numFmtId="0" fontId="9" fillId="0" borderId="0" xfId="7" applyNumberFormat="1" applyFont="1" applyAlignment="1" applyProtection="1">
      <alignment horizontal="right" vertical="center"/>
    </xf>
    <xf numFmtId="1" fontId="9" fillId="0" borderId="0" xfId="2" quotePrefix="1" applyNumberFormat="1" applyFont="1" applyAlignment="1" applyProtection="1">
      <alignment horizontal="center" vertical="center"/>
    </xf>
    <xf numFmtId="0" fontId="10" fillId="0" borderId="0" xfId="7" applyNumberFormat="1" applyFont="1" applyAlignment="1">
      <alignment vertical="center"/>
    </xf>
    <xf numFmtId="0" fontId="11" fillId="0" borderId="0" xfId="7" applyNumberFormat="1" applyFont="1" applyAlignment="1" applyProtection="1">
      <alignment horizontal="right" vertical="center"/>
    </xf>
    <xf numFmtId="0" fontId="9" fillId="0" borderId="0" xfId="3" quotePrefix="1" applyNumberFormat="1" applyFont="1" applyAlignment="1" applyProtection="1">
      <alignment horizontal="left" vertical="center"/>
    </xf>
    <xf numFmtId="167" fontId="21" fillId="0" borderId="0" xfId="0" applyNumberFormat="1" applyFont="1" applyFill="1" applyBorder="1" applyAlignment="1">
      <alignment horizontal="right" vertical="center"/>
    </xf>
    <xf numFmtId="3" fontId="9" fillId="0" borderId="0" xfId="7" applyNumberFormat="1" applyFont="1" applyAlignment="1">
      <alignment horizontal="right" vertical="center"/>
    </xf>
    <xf numFmtId="0" fontId="9" fillId="0" borderId="0" xfId="1" applyNumberFormat="1" applyFont="1" applyAlignment="1" applyProtection="1">
      <alignment horizontal="left" vertical="center"/>
    </xf>
    <xf numFmtId="167" fontId="9" fillId="0" borderId="0" xfId="7" applyNumberFormat="1" applyFont="1" applyAlignment="1">
      <alignment horizontal="right" vertical="center"/>
    </xf>
    <xf numFmtId="0" fontId="4" fillId="0" borderId="0" xfId="9" applyFont="1" applyAlignment="1">
      <alignment vertical="center"/>
    </xf>
    <xf numFmtId="0" fontId="4" fillId="0" borderId="0" xfId="9" applyFont="1" applyAlignment="1">
      <alignment vertical="center" readingOrder="2"/>
    </xf>
    <xf numFmtId="166" fontId="11" fillId="0" borderId="0" xfId="10" quotePrefix="1" applyNumberFormat="1" applyFont="1" applyAlignment="1">
      <alignment horizontal="right" vertical="center" readingOrder="2"/>
    </xf>
    <xf numFmtId="0" fontId="9" fillId="0" borderId="0" xfId="9" quotePrefix="1" applyFont="1" applyAlignment="1">
      <alignment horizontal="left" vertical="center"/>
    </xf>
    <xf numFmtId="0" fontId="9" fillId="0" borderId="0" xfId="9" applyFont="1" applyAlignment="1">
      <alignment vertical="center"/>
    </xf>
    <xf numFmtId="0" fontId="4" fillId="0" borderId="0" xfId="9" applyFont="1" applyAlignment="1">
      <alignment horizontal="right" vertical="center"/>
    </xf>
    <xf numFmtId="166" fontId="4" fillId="0" borderId="0" xfId="12" applyNumberFormat="1" applyFont="1" applyFill="1" applyAlignment="1">
      <alignment vertical="center"/>
    </xf>
    <xf numFmtId="0" fontId="4" fillId="0" borderId="0" xfId="9" applyFont="1" applyFill="1"/>
    <xf numFmtId="166" fontId="5" fillId="0" borderId="0" xfId="13" applyNumberFormat="1" applyFont="1" applyFill="1" applyAlignment="1">
      <alignment vertical="center"/>
    </xf>
    <xf numFmtId="166" fontId="4" fillId="0" borderId="0" xfId="12" applyNumberFormat="1" applyFont="1" applyFill="1" applyAlignment="1">
      <alignment vertical="center" readingOrder="2"/>
    </xf>
    <xf numFmtId="166" fontId="4" fillId="0" borderId="0" xfId="12" applyNumberFormat="1" applyFont="1" applyFill="1" applyAlignment="1" applyProtection="1">
      <alignment horizontal="right" vertical="center" readingOrder="2"/>
    </xf>
    <xf numFmtId="0" fontId="4" fillId="0" borderId="0" xfId="5" applyFont="1" applyFill="1" applyAlignment="1">
      <alignment vertical="center"/>
    </xf>
    <xf numFmtId="166" fontId="4" fillId="0" borderId="0" xfId="12" quotePrefix="1" applyNumberFormat="1" applyFont="1" applyFill="1" applyAlignment="1" applyProtection="1">
      <alignment horizontal="right" vertical="center"/>
    </xf>
    <xf numFmtId="166" fontId="3" fillId="0" borderId="0" xfId="13" quotePrefix="1" applyNumberFormat="1" applyFont="1" applyFill="1" applyAlignment="1">
      <alignment horizontal="right" vertical="center" readingOrder="2"/>
    </xf>
    <xf numFmtId="166" fontId="9" fillId="0" borderId="0" xfId="13" quotePrefix="1" applyNumberFormat="1" applyFont="1" applyFill="1" applyAlignment="1">
      <alignment horizontal="right" vertical="center" readingOrder="2"/>
    </xf>
    <xf numFmtId="166" fontId="10" fillId="0" borderId="0" xfId="12" applyNumberFormat="1" applyFont="1" applyFill="1" applyAlignment="1">
      <alignment vertical="center"/>
    </xf>
    <xf numFmtId="0" fontId="4" fillId="0" borderId="0" xfId="1" applyNumberFormat="1" applyFont="1" applyFill="1" applyAlignment="1" applyProtection="1">
      <alignment horizontal="left" vertical="center"/>
    </xf>
    <xf numFmtId="0" fontId="4" fillId="0" borderId="0" xfId="1" applyNumberFormat="1" applyFont="1" applyFill="1" applyAlignment="1">
      <alignment horizontal="right" vertical="center" readingOrder="2"/>
    </xf>
    <xf numFmtId="166" fontId="4" fillId="0" borderId="0" xfId="15" applyNumberFormat="1" applyFont="1" applyFill="1" applyAlignment="1">
      <alignment vertical="center"/>
    </xf>
    <xf numFmtId="166" fontId="11" fillId="0" borderId="0" xfId="12" applyNumberFormat="1" applyFont="1" applyFill="1" applyAlignment="1">
      <alignment vertical="center"/>
    </xf>
    <xf numFmtId="166" fontId="9" fillId="0" borderId="0" xfId="14" applyNumberFormat="1" applyFont="1" applyFill="1" applyAlignment="1">
      <alignment vertical="center"/>
    </xf>
    <xf numFmtId="166" fontId="9" fillId="0" borderId="0" xfId="14" applyNumberFormat="1" applyFont="1" applyFill="1" applyAlignment="1">
      <alignment horizontal="right" vertical="center" readingOrder="2"/>
    </xf>
    <xf numFmtId="10" fontId="7" fillId="0" borderId="0" xfId="17" applyNumberFormat="1" applyFont="1" applyFill="1" applyAlignment="1">
      <alignment horizontal="right" vertical="top" readingOrder="2"/>
    </xf>
    <xf numFmtId="0" fontId="4" fillId="0" borderId="0" xfId="9" applyFont="1" applyFill="1" applyBorder="1"/>
    <xf numFmtId="166" fontId="9" fillId="0" borderId="0" xfId="18" quotePrefix="1" applyNumberFormat="1" applyFont="1" applyFill="1" applyAlignment="1" applyProtection="1">
      <alignment horizontal="left" vertical="center"/>
    </xf>
    <xf numFmtId="166" fontId="9" fillId="0" borderId="0" xfId="18" applyNumberFormat="1" applyFont="1" applyFill="1" applyAlignment="1" applyProtection="1">
      <alignment horizontal="center" vertical="center"/>
    </xf>
    <xf numFmtId="166" fontId="9" fillId="0" borderId="0" xfId="19" applyNumberFormat="1" applyFont="1" applyFill="1" applyAlignment="1" applyProtection="1">
      <alignment horizontal="right" vertical="center"/>
    </xf>
    <xf numFmtId="1" fontId="11" fillId="0" borderId="0" xfId="9" quotePrefix="1" applyNumberFormat="1" applyFont="1" applyFill="1" applyAlignment="1">
      <alignment horizontal="right" vertical="center"/>
    </xf>
    <xf numFmtId="3" fontId="24" fillId="0" borderId="0" xfId="9" applyNumberFormat="1" applyFont="1" applyFill="1" applyBorder="1" applyAlignment="1">
      <alignment horizontal="center" vertical="center"/>
    </xf>
    <xf numFmtId="166" fontId="4" fillId="0" borderId="0" xfId="12" applyNumberFormat="1" applyFont="1" applyFill="1" applyBorder="1" applyAlignment="1">
      <alignment vertical="center"/>
    </xf>
    <xf numFmtId="166" fontId="9" fillId="0" borderId="0" xfId="12" applyNumberFormat="1" applyFont="1" applyFill="1" applyAlignment="1" applyProtection="1">
      <alignment horizontal="right" vertical="center"/>
    </xf>
    <xf numFmtId="166" fontId="9" fillId="0" borderId="0" xfId="16" applyNumberFormat="1" applyFont="1" applyFill="1" applyAlignment="1" applyProtection="1">
      <alignment horizontal="right" vertical="center"/>
    </xf>
    <xf numFmtId="3" fontId="25" fillId="0" borderId="0" xfId="5" applyNumberFormat="1" applyFont="1" applyFill="1" applyBorder="1" applyAlignment="1">
      <alignment horizontal="right" vertical="center"/>
    </xf>
    <xf numFmtId="166" fontId="9" fillId="0" borderId="0" xfId="12" applyNumberFormat="1" applyFont="1" applyFill="1" applyAlignment="1">
      <alignment vertical="center"/>
    </xf>
    <xf numFmtId="167" fontId="17" fillId="0" borderId="0" xfId="9" applyNumberFormat="1" applyFont="1" applyFill="1" applyBorder="1"/>
    <xf numFmtId="167" fontId="26" fillId="0" borderId="0" xfId="9" applyNumberFormat="1" applyFont="1" applyFill="1" applyBorder="1"/>
    <xf numFmtId="167" fontId="27" fillId="0" borderId="0" xfId="9" applyNumberFormat="1" applyFont="1" applyFill="1" applyBorder="1"/>
    <xf numFmtId="167" fontId="28" fillId="0" borderId="0" xfId="9" applyNumberFormat="1" applyFont="1" applyFill="1" applyBorder="1"/>
    <xf numFmtId="166" fontId="4" fillId="0" borderId="0" xfId="18" quotePrefix="1" applyNumberFormat="1" applyFont="1" applyFill="1" applyAlignment="1" applyProtection="1">
      <alignment horizontal="left" vertical="center"/>
    </xf>
    <xf numFmtId="1" fontId="10" fillId="0" borderId="0" xfId="9" applyNumberFormat="1" applyFont="1" applyFill="1" applyAlignment="1">
      <alignment horizontal="right" vertical="center" indent="1"/>
    </xf>
    <xf numFmtId="166" fontId="4" fillId="0" borderId="0" xfId="18" applyNumberFormat="1" applyFont="1" applyFill="1" applyAlignment="1" applyProtection="1">
      <alignment horizontal="left" vertical="center"/>
    </xf>
    <xf numFmtId="166" fontId="10" fillId="0" borderId="0" xfId="18" applyNumberFormat="1" applyFont="1" applyFill="1" applyAlignment="1" applyProtection="1">
      <alignment horizontal="left" vertical="center"/>
    </xf>
    <xf numFmtId="166" fontId="4" fillId="0" borderId="0" xfId="5" applyNumberFormat="1" applyFont="1" applyFill="1" applyBorder="1" applyAlignment="1">
      <alignment horizontal="right" vertical="center"/>
    </xf>
    <xf numFmtId="0" fontId="4" fillId="0" borderId="0" xfId="5" applyFont="1" applyFill="1" applyBorder="1" applyAlignment="1">
      <alignment vertical="center"/>
    </xf>
    <xf numFmtId="1" fontId="12" fillId="0" borderId="0" xfId="9" applyNumberFormat="1" applyFont="1" applyFill="1" applyBorder="1"/>
    <xf numFmtId="3" fontId="30" fillId="0" borderId="0" xfId="9" applyNumberFormat="1" applyFont="1" applyFill="1" applyBorder="1" applyAlignment="1">
      <alignment vertical="center"/>
    </xf>
    <xf numFmtId="3" fontId="31" fillId="0" borderId="0" xfId="9" applyNumberFormat="1" applyFont="1" applyFill="1" applyBorder="1" applyAlignment="1">
      <alignment vertical="center"/>
    </xf>
    <xf numFmtId="166" fontId="10" fillId="0" borderId="0" xfId="18" quotePrefix="1" applyNumberFormat="1" applyFont="1" applyFill="1" applyBorder="1" applyAlignment="1">
      <alignment horizontal="right" vertical="center"/>
    </xf>
    <xf numFmtId="166" fontId="10" fillId="0" borderId="0" xfId="18" applyNumberFormat="1" applyFont="1" applyFill="1" applyBorder="1" applyAlignment="1">
      <alignment horizontal="right" vertical="center"/>
    </xf>
    <xf numFmtId="166" fontId="9" fillId="0" borderId="0" xfId="12" applyNumberFormat="1" applyFont="1" applyFill="1" applyBorder="1" applyAlignment="1">
      <alignment vertical="center"/>
    </xf>
    <xf numFmtId="166" fontId="9" fillId="0" borderId="0" xfId="5" applyNumberFormat="1" applyFont="1" applyFill="1" applyBorder="1" applyAlignment="1">
      <alignment horizontal="right" vertical="center"/>
    </xf>
    <xf numFmtId="166" fontId="11" fillId="0" borderId="0" xfId="18" applyNumberFormat="1" applyFont="1" applyFill="1" applyBorder="1" applyAlignment="1">
      <alignment horizontal="right" vertical="center"/>
    </xf>
    <xf numFmtId="166" fontId="10" fillId="0" borderId="0" xfId="12" applyNumberFormat="1" applyFont="1" applyFill="1" applyBorder="1" applyAlignment="1">
      <alignment vertical="center"/>
    </xf>
    <xf numFmtId="166" fontId="11" fillId="0" borderId="0" xfId="12" applyNumberFormat="1" applyFont="1" applyFill="1" applyBorder="1" applyAlignment="1">
      <alignment vertical="center"/>
    </xf>
    <xf numFmtId="166" fontId="4" fillId="0" borderId="0" xfId="18" applyNumberFormat="1" applyFont="1" applyFill="1" applyBorder="1" applyAlignment="1">
      <alignment horizontal="right" vertical="center"/>
    </xf>
    <xf numFmtId="166" fontId="4" fillId="0" borderId="0" xfId="12" quotePrefix="1" applyNumberFormat="1" applyFont="1" applyFill="1" applyBorder="1" applyAlignment="1">
      <alignment horizontal="right" vertical="center"/>
    </xf>
    <xf numFmtId="0" fontId="4" fillId="0" borderId="0" xfId="14" applyNumberFormat="1" applyFont="1" applyAlignment="1">
      <alignment vertical="center"/>
    </xf>
    <xf numFmtId="0" fontId="4" fillId="0" borderId="0" xfId="14" applyNumberFormat="1" applyFont="1" applyAlignment="1">
      <alignment vertical="center" readingOrder="2"/>
    </xf>
    <xf numFmtId="0" fontId="4" fillId="0" borderId="0" xfId="14" applyNumberFormat="1" applyFont="1" applyAlignment="1" applyProtection="1">
      <alignment horizontal="right" vertical="center"/>
    </xf>
    <xf numFmtId="0" fontId="4" fillId="0" borderId="0" xfId="5" applyNumberFormat="1" applyFont="1" applyAlignment="1">
      <alignment vertical="center"/>
    </xf>
    <xf numFmtId="0" fontId="4" fillId="0" borderId="0" xfId="14" quotePrefix="1" applyNumberFormat="1" applyFont="1" applyAlignment="1" applyProtection="1">
      <alignment horizontal="right" vertical="center"/>
    </xf>
    <xf numFmtId="0" fontId="9" fillId="0" borderId="0" xfId="13" applyNumberFormat="1" applyFont="1" applyAlignment="1">
      <alignment horizontal="right" vertical="center" readingOrder="2"/>
    </xf>
    <xf numFmtId="0" fontId="10" fillId="0" borderId="0" xfId="14" applyNumberFormat="1" applyFont="1" applyAlignment="1">
      <alignment vertical="center"/>
    </xf>
    <xf numFmtId="0" fontId="4" fillId="0" borderId="0" xfId="1" applyNumberFormat="1" applyFont="1" applyAlignment="1" applyProtection="1">
      <alignment horizontal="left" vertical="center"/>
    </xf>
    <xf numFmtId="0" fontId="4" fillId="0" borderId="0" xfId="1" applyNumberFormat="1" applyFont="1" applyAlignment="1">
      <alignment horizontal="right" vertical="center" readingOrder="2"/>
    </xf>
    <xf numFmtId="166" fontId="4" fillId="0" borderId="0" xfId="15" applyNumberFormat="1" applyFont="1" applyAlignment="1">
      <alignment vertical="center"/>
    </xf>
    <xf numFmtId="166" fontId="9" fillId="0" borderId="0" xfId="14" applyNumberFormat="1" applyFont="1" applyAlignment="1">
      <alignment horizontal="right" vertical="center"/>
    </xf>
    <xf numFmtId="166" fontId="9" fillId="0" borderId="0" xfId="14" applyNumberFormat="1" applyFont="1" applyAlignment="1">
      <alignment horizontal="right" vertical="center" readingOrder="2"/>
    </xf>
    <xf numFmtId="166" fontId="9" fillId="0" borderId="0" xfId="14" applyNumberFormat="1" applyFont="1" applyAlignment="1">
      <alignment vertical="center"/>
    </xf>
    <xf numFmtId="166" fontId="9" fillId="0" borderId="0" xfId="18" quotePrefix="1" applyNumberFormat="1" applyFont="1" applyAlignment="1" applyProtection="1">
      <alignment horizontal="left" vertical="center"/>
    </xf>
    <xf numFmtId="166" fontId="9" fillId="0" borderId="0" xfId="18" applyNumberFormat="1" applyFont="1" applyAlignment="1" applyProtection="1">
      <alignment horizontal="center" vertical="center"/>
    </xf>
    <xf numFmtId="166" fontId="9" fillId="0" borderId="0" xfId="19" applyNumberFormat="1" applyFont="1" applyAlignment="1" applyProtection="1">
      <alignment horizontal="right" vertical="center"/>
    </xf>
    <xf numFmtId="166" fontId="9" fillId="0" borderId="0" xfId="18" applyNumberFormat="1" applyFont="1" applyAlignment="1" applyProtection="1">
      <alignment horizontal="right" vertical="center"/>
    </xf>
    <xf numFmtId="1" fontId="11" fillId="0" borderId="0" xfId="9" quotePrefix="1" applyNumberFormat="1" applyFont="1" applyAlignment="1">
      <alignment horizontal="right" vertical="center"/>
    </xf>
    <xf numFmtId="0" fontId="9" fillId="0" borderId="0" xfId="14" applyNumberFormat="1" applyFont="1" applyAlignment="1" applyProtection="1">
      <alignment horizontal="right" vertical="center"/>
    </xf>
    <xf numFmtId="0" fontId="9" fillId="0" borderId="0" xfId="16" applyNumberFormat="1" applyFont="1" applyAlignment="1" applyProtection="1">
      <alignment horizontal="right" vertical="center"/>
    </xf>
    <xf numFmtId="0" fontId="4" fillId="0" borderId="0" xfId="13" applyNumberFormat="1" applyFont="1" applyAlignment="1">
      <alignment horizontal="right" vertical="center" readingOrder="2"/>
    </xf>
    <xf numFmtId="3" fontId="9" fillId="0" borderId="0" xfId="5" applyNumberFormat="1" applyFont="1" applyBorder="1" applyAlignment="1">
      <alignment vertical="center"/>
    </xf>
    <xf numFmtId="1" fontId="4" fillId="0" borderId="0" xfId="9" applyNumberFormat="1" applyFont="1" applyFill="1" applyBorder="1"/>
    <xf numFmtId="3" fontId="19" fillId="0" borderId="0" xfId="9" applyNumberFormat="1" applyFont="1" applyFill="1" applyBorder="1" applyAlignment="1">
      <alignment vertical="center"/>
    </xf>
    <xf numFmtId="1" fontId="17" fillId="0" borderId="0" xfId="9" applyNumberFormat="1" applyFont="1" applyFill="1" applyBorder="1"/>
    <xf numFmtId="167" fontId="17" fillId="0" borderId="0" xfId="9" applyNumberFormat="1" applyFont="1" applyBorder="1"/>
    <xf numFmtId="0" fontId="9" fillId="0" borderId="0" xfId="18" quotePrefix="1" applyNumberFormat="1" applyFont="1" applyAlignment="1" applyProtection="1">
      <alignment horizontal="left" vertical="center"/>
    </xf>
    <xf numFmtId="3" fontId="25" fillId="0" borderId="0" xfId="20" applyNumberFormat="1" applyFont="1" applyBorder="1" applyAlignment="1">
      <alignment vertical="center"/>
    </xf>
    <xf numFmtId="1" fontId="11" fillId="0" borderId="0" xfId="9" applyNumberFormat="1" applyFont="1" applyAlignment="1">
      <alignment horizontal="right" vertical="center" readingOrder="2"/>
    </xf>
    <xf numFmtId="1" fontId="7" fillId="0" borderId="0" xfId="9" applyNumberFormat="1" applyFont="1" applyAlignment="1">
      <alignment horizontal="right" vertical="center" readingOrder="2"/>
    </xf>
    <xf numFmtId="0" fontId="25" fillId="0" borderId="0" xfId="20" applyNumberFormat="1" applyFont="1" applyBorder="1" applyAlignment="1">
      <alignment vertical="center"/>
    </xf>
    <xf numFmtId="0" fontId="7" fillId="0" borderId="0" xfId="5" applyNumberFormat="1" applyFont="1" applyAlignment="1">
      <alignment horizontal="right" vertical="center" readingOrder="2"/>
    </xf>
    <xf numFmtId="0" fontId="4" fillId="0" borderId="0" xfId="11" quotePrefix="1" applyNumberFormat="1" applyFont="1" applyAlignment="1">
      <alignment horizontal="right" vertical="center" readingOrder="2"/>
    </xf>
    <xf numFmtId="167" fontId="21" fillId="0" borderId="0" xfId="9" applyNumberFormat="1" applyFont="1" applyFill="1" applyBorder="1"/>
    <xf numFmtId="0" fontId="9" fillId="0" borderId="0" xfId="18" quotePrefix="1" applyNumberFormat="1" applyFont="1" applyFill="1" applyAlignment="1" applyProtection="1">
      <alignment horizontal="left" vertical="center"/>
    </xf>
    <xf numFmtId="1" fontId="4" fillId="0" borderId="0" xfId="13" applyNumberFormat="1" applyFont="1" applyFill="1" applyAlignment="1">
      <alignment vertical="center"/>
    </xf>
    <xf numFmtId="166" fontId="4" fillId="0" borderId="0" xfId="13" applyNumberFormat="1" applyFont="1" applyFill="1" applyAlignment="1">
      <alignment vertical="center"/>
    </xf>
    <xf numFmtId="166" fontId="5" fillId="0" borderId="0" xfId="13" applyNumberFormat="1" applyFont="1" applyFill="1" applyAlignment="1">
      <alignment horizontal="right" vertical="center"/>
    </xf>
    <xf numFmtId="166" fontId="4" fillId="0" borderId="0" xfId="13" applyNumberFormat="1" applyFont="1" applyFill="1" applyAlignment="1">
      <alignment horizontal="right" vertical="center" readingOrder="2"/>
    </xf>
    <xf numFmtId="166" fontId="4" fillId="0" borderId="0" xfId="13" applyNumberFormat="1" applyFont="1" applyFill="1" applyAlignment="1">
      <alignment horizontal="right" vertical="center"/>
    </xf>
    <xf numFmtId="166" fontId="9" fillId="0" borderId="0" xfId="13" applyNumberFormat="1" applyFont="1" applyFill="1" applyAlignment="1">
      <alignment vertical="center"/>
    </xf>
    <xf numFmtId="166" fontId="10" fillId="0" borderId="0" xfId="13" applyNumberFormat="1" applyFont="1" applyFill="1" applyAlignment="1">
      <alignment vertical="center"/>
    </xf>
    <xf numFmtId="1" fontId="10" fillId="0" borderId="0" xfId="13" applyNumberFormat="1" applyFont="1" applyFill="1" applyAlignment="1">
      <alignment vertical="center"/>
    </xf>
    <xf numFmtId="166" fontId="9" fillId="0" borderId="0" xfId="13" applyNumberFormat="1" applyFont="1" applyFill="1" applyAlignment="1">
      <alignment horizontal="right" vertical="center" readingOrder="2"/>
    </xf>
    <xf numFmtId="166" fontId="9" fillId="0" borderId="0" xfId="13" applyNumberFormat="1" applyFont="1" applyFill="1" applyAlignment="1">
      <alignment horizontal="right" vertical="center"/>
    </xf>
    <xf numFmtId="1" fontId="10" fillId="0" borderId="0" xfId="21" applyNumberFormat="1" applyFont="1" applyFill="1" applyAlignment="1">
      <alignment vertical="center"/>
    </xf>
    <xf numFmtId="1" fontId="9" fillId="0" borderId="0" xfId="10" applyNumberFormat="1" applyFont="1" applyFill="1" applyAlignment="1">
      <alignment horizontal="right" vertical="center" readingOrder="2"/>
    </xf>
    <xf numFmtId="1" fontId="9" fillId="0" borderId="0" xfId="21" applyNumberFormat="1" applyFont="1" applyFill="1" applyAlignment="1">
      <alignment horizontal="right" vertical="center" readingOrder="2"/>
    </xf>
    <xf numFmtId="1" fontId="9" fillId="0" borderId="0" xfId="15" quotePrefix="1" applyNumberFormat="1" applyFont="1" applyFill="1" applyAlignment="1" applyProtection="1">
      <alignment horizontal="centerContinuous" vertical="center"/>
    </xf>
    <xf numFmtId="1" fontId="9" fillId="0" borderId="0" xfId="21" applyNumberFormat="1" applyFont="1" applyFill="1" applyAlignment="1" applyProtection="1">
      <alignment horizontal="centerContinuous" vertical="center"/>
    </xf>
    <xf numFmtId="1" fontId="9" fillId="0" borderId="0" xfId="21" quotePrefix="1" applyNumberFormat="1" applyFont="1" applyFill="1" applyAlignment="1" applyProtection="1">
      <alignment vertical="center"/>
    </xf>
    <xf numFmtId="1" fontId="4" fillId="0" borderId="0" xfId="9" applyNumberFormat="1" applyFont="1" applyFill="1" applyAlignment="1">
      <alignment vertical="center"/>
    </xf>
    <xf numFmtId="166" fontId="11" fillId="0" borderId="0" xfId="13" quotePrefix="1" applyNumberFormat="1" applyFont="1" applyFill="1" applyAlignment="1">
      <alignment horizontal="center" vertical="center"/>
    </xf>
    <xf numFmtId="1" fontId="9" fillId="0" borderId="0" xfId="15" applyNumberFormat="1" applyFont="1" applyFill="1" applyAlignment="1">
      <alignment horizontal="right" vertical="center"/>
    </xf>
    <xf numFmtId="3" fontId="9" fillId="0" borderId="0" xfId="13" applyNumberFormat="1" applyFont="1" applyFill="1" applyAlignment="1" applyProtection="1">
      <alignment horizontal="right" vertical="center"/>
    </xf>
    <xf numFmtId="1" fontId="9" fillId="0" borderId="0" xfId="13" applyNumberFormat="1" applyFont="1" applyFill="1" applyAlignment="1" applyProtection="1">
      <alignment horizontal="right" vertical="center"/>
    </xf>
    <xf numFmtId="166" fontId="11" fillId="0" borderId="0" xfId="13" applyNumberFormat="1" applyFont="1" applyFill="1" applyAlignment="1">
      <alignment vertical="center"/>
    </xf>
    <xf numFmtId="1" fontId="9" fillId="0" borderId="0" xfId="13" applyNumberFormat="1" applyFont="1" applyFill="1" applyBorder="1" applyAlignment="1" applyProtection="1">
      <alignment vertical="center"/>
    </xf>
    <xf numFmtId="167" fontId="4" fillId="0" borderId="0" xfId="9" applyNumberFormat="1" applyFont="1" applyFill="1" applyBorder="1"/>
    <xf numFmtId="166" fontId="11" fillId="0" borderId="0" xfId="15" applyNumberFormat="1" applyFont="1" applyFill="1" applyAlignment="1">
      <alignment horizontal="right" vertical="center"/>
    </xf>
    <xf numFmtId="166" fontId="10" fillId="0" borderId="0" xfId="15" quotePrefix="1" applyNumberFormat="1" applyFont="1" applyFill="1" applyAlignment="1">
      <alignment horizontal="right" vertical="center"/>
    </xf>
    <xf numFmtId="166" fontId="10" fillId="0" borderId="0" xfId="15" applyNumberFormat="1" applyFont="1" applyFill="1" applyAlignment="1">
      <alignment horizontal="right" vertical="center"/>
    </xf>
    <xf numFmtId="166" fontId="10" fillId="0" borderId="0" xfId="15" applyNumberFormat="1" applyFont="1" applyFill="1" applyAlignment="1" applyProtection="1">
      <alignment horizontal="left" vertical="center"/>
    </xf>
    <xf numFmtId="167" fontId="9" fillId="0" borderId="0" xfId="9" applyNumberFormat="1" applyFont="1" applyFill="1" applyBorder="1"/>
    <xf numFmtId="0" fontId="4" fillId="0" borderId="0" xfId="9" applyFont="1" applyFill="1" applyAlignment="1">
      <alignment vertical="center"/>
    </xf>
    <xf numFmtId="1" fontId="9" fillId="0" borderId="0" xfId="13" applyNumberFormat="1" applyFont="1" applyFill="1" applyAlignment="1">
      <alignment vertical="center"/>
    </xf>
    <xf numFmtId="166" fontId="11" fillId="0" borderId="0" xfId="15" applyNumberFormat="1" applyFont="1" applyFill="1" applyAlignment="1" applyProtection="1">
      <alignment horizontal="left" vertical="center"/>
    </xf>
    <xf numFmtId="166" fontId="10" fillId="0" borderId="0" xfId="15" quotePrefix="1" applyNumberFormat="1" applyFont="1" applyFill="1" applyAlignment="1" applyProtection="1">
      <alignment horizontal="left" vertical="center"/>
    </xf>
    <xf numFmtId="166" fontId="4" fillId="0" borderId="0" xfId="15" applyNumberFormat="1" applyFont="1" applyFill="1" applyAlignment="1">
      <alignment horizontal="right" vertical="center"/>
    </xf>
    <xf numFmtId="166" fontId="4" fillId="0" borderId="0" xfId="15" quotePrefix="1" applyNumberFormat="1" applyFont="1" applyFill="1" applyAlignment="1">
      <alignment horizontal="right" vertical="center"/>
    </xf>
    <xf numFmtId="166" fontId="4" fillId="0" borderId="0" xfId="13" quotePrefix="1" applyNumberFormat="1" applyFont="1" applyFill="1" applyAlignment="1">
      <alignment horizontal="right" vertical="center"/>
    </xf>
    <xf numFmtId="166" fontId="4" fillId="0" borderId="0" xfId="22" applyNumberFormat="1" applyFont="1" applyFill="1" applyAlignment="1">
      <alignment vertical="center"/>
    </xf>
    <xf numFmtId="1" fontId="4" fillId="0" borderId="0" xfId="9" applyNumberFormat="1" applyFont="1" applyFill="1" applyBorder="1" applyAlignment="1">
      <alignment horizontal="right" vertical="center"/>
    </xf>
    <xf numFmtId="166" fontId="4" fillId="0" borderId="0" xfId="13" applyNumberFormat="1" applyFont="1" applyAlignment="1">
      <alignment vertical="center"/>
    </xf>
    <xf numFmtId="166" fontId="4" fillId="0" borderId="0" xfId="13" applyNumberFormat="1" applyFont="1" applyAlignment="1">
      <alignment horizontal="right" vertical="center" readingOrder="2"/>
    </xf>
    <xf numFmtId="166" fontId="10" fillId="0" borderId="0" xfId="13" applyNumberFormat="1" applyFont="1" applyAlignment="1">
      <alignment vertical="center"/>
    </xf>
    <xf numFmtId="166" fontId="9" fillId="0" borderId="0" xfId="13" applyNumberFormat="1" applyFont="1" applyAlignment="1">
      <alignment horizontal="right" vertical="center" readingOrder="2"/>
    </xf>
    <xf numFmtId="166" fontId="10" fillId="0" borderId="0" xfId="21" applyNumberFormat="1" applyFont="1" applyAlignment="1">
      <alignment vertical="center"/>
    </xf>
    <xf numFmtId="166" fontId="9" fillId="0" borderId="0" xfId="10" applyNumberFormat="1" applyFont="1" applyAlignment="1">
      <alignment horizontal="right" vertical="center" readingOrder="2"/>
    </xf>
    <xf numFmtId="166" fontId="9" fillId="0" borderId="0" xfId="21" applyNumberFormat="1" applyFont="1" applyAlignment="1">
      <alignment horizontal="right" vertical="center" readingOrder="2"/>
    </xf>
    <xf numFmtId="166" fontId="9" fillId="0" borderId="0" xfId="15" quotePrefix="1" applyNumberFormat="1" applyFont="1" applyAlignment="1" applyProtection="1">
      <alignment horizontal="centerContinuous" vertical="center"/>
    </xf>
    <xf numFmtId="166" fontId="9" fillId="0" borderId="0" xfId="21" applyNumberFormat="1" applyFont="1" applyAlignment="1" applyProtection="1">
      <alignment horizontal="centerContinuous" vertical="center"/>
    </xf>
    <xf numFmtId="166" fontId="9" fillId="0" borderId="0" xfId="21" quotePrefix="1" applyNumberFormat="1" applyFont="1" applyAlignment="1" applyProtection="1">
      <alignment vertical="center"/>
    </xf>
    <xf numFmtId="166" fontId="9" fillId="0" borderId="0" xfId="15" applyNumberFormat="1" applyFont="1" applyAlignment="1">
      <alignment horizontal="right" vertical="center"/>
    </xf>
    <xf numFmtId="10" fontId="7" fillId="0" borderId="0" xfId="17" applyNumberFormat="1" applyFont="1" applyAlignment="1">
      <alignment horizontal="right" vertical="top" readingOrder="2"/>
    </xf>
    <xf numFmtId="166" fontId="9" fillId="0" borderId="0" xfId="13" applyNumberFormat="1" applyFont="1" applyBorder="1" applyAlignment="1" applyProtection="1">
      <alignment horizontal="right" vertical="center"/>
    </xf>
    <xf numFmtId="166" fontId="9" fillId="0" borderId="0" xfId="13" applyNumberFormat="1" applyFont="1" applyBorder="1" applyAlignment="1" applyProtection="1">
      <alignment horizontal="center" vertical="center"/>
    </xf>
    <xf numFmtId="167" fontId="17" fillId="0" borderId="0" xfId="9" applyNumberFormat="1" applyFont="1" applyBorder="1" applyAlignment="1">
      <alignment horizontal="right" vertical="center"/>
    </xf>
    <xf numFmtId="0" fontId="4" fillId="0" borderId="0" xfId="9" applyFont="1" applyFill="1" applyBorder="1" applyAlignment="1">
      <alignment vertical="center"/>
    </xf>
    <xf numFmtId="1" fontId="4" fillId="0" borderId="0" xfId="9" applyNumberFormat="1" applyFont="1" applyBorder="1" applyAlignment="1">
      <alignment horizontal="right" vertical="center"/>
    </xf>
    <xf numFmtId="1" fontId="26" fillId="3" borderId="0" xfId="9" applyNumberFormat="1" applyFont="1" applyFill="1" applyAlignment="1">
      <alignment horizontal="right" vertical="center"/>
    </xf>
    <xf numFmtId="0" fontId="11" fillId="0" borderId="0" xfId="9" applyFont="1" applyAlignment="1">
      <alignment horizontal="right" vertical="center" readingOrder="2"/>
    </xf>
    <xf numFmtId="0" fontId="7" fillId="0" borderId="0" xfId="9" applyFont="1" applyAlignment="1">
      <alignment horizontal="right" vertical="center" readingOrder="2"/>
    </xf>
    <xf numFmtId="166" fontId="4" fillId="0" borderId="0" xfId="9" applyNumberFormat="1" applyFont="1" applyFill="1" applyAlignment="1">
      <alignment vertical="center"/>
    </xf>
    <xf numFmtId="3" fontId="26" fillId="0" borderId="0" xfId="9" applyNumberFormat="1" applyFont="1" applyBorder="1" applyAlignment="1">
      <alignment horizontal="right" vertical="center"/>
    </xf>
    <xf numFmtId="166" fontId="4" fillId="0" borderId="0" xfId="9" applyNumberFormat="1" applyFont="1" applyAlignment="1">
      <alignment vertical="center"/>
    </xf>
    <xf numFmtId="0" fontId="4" fillId="0" borderId="0" xfId="9" applyFont="1" applyFill="1" applyAlignment="1">
      <alignment horizontal="right" vertical="center"/>
    </xf>
    <xf numFmtId="166" fontId="4" fillId="0" borderId="0" xfId="1" applyNumberFormat="1" applyFont="1" applyAlignment="1" applyProtection="1">
      <alignment horizontal="left" vertical="center"/>
    </xf>
    <xf numFmtId="0" fontId="9" fillId="0" borderId="0" xfId="9" applyFont="1" applyAlignment="1">
      <alignment horizontal="right" vertical="center"/>
    </xf>
    <xf numFmtId="166" fontId="4" fillId="0" borderId="0" xfId="1" applyNumberFormat="1" applyFont="1" applyAlignment="1">
      <alignment horizontal="right" vertical="center" readingOrder="2"/>
    </xf>
    <xf numFmtId="0" fontId="10" fillId="0" borderId="0" xfId="9" applyFont="1" applyAlignment="1">
      <alignment horizontal="right" vertical="center" readingOrder="2"/>
    </xf>
    <xf numFmtId="0" fontId="11" fillId="0" borderId="0" xfId="9" applyFont="1" applyAlignment="1">
      <alignment vertical="center" readingOrder="2"/>
    </xf>
    <xf numFmtId="0" fontId="4" fillId="0" borderId="0" xfId="9" applyFont="1" applyBorder="1" applyAlignment="1">
      <alignment vertical="center"/>
    </xf>
    <xf numFmtId="0" fontId="4" fillId="0" borderId="0" xfId="9" applyNumberFormat="1" applyFont="1" applyAlignment="1">
      <alignment vertical="center"/>
    </xf>
    <xf numFmtId="0" fontId="10" fillId="0" borderId="0" xfId="9" applyFont="1" applyBorder="1" applyAlignment="1">
      <alignment vertical="center"/>
    </xf>
    <xf numFmtId="0" fontId="4" fillId="0" borderId="0" xfId="5" applyFont="1" applyAlignment="1">
      <alignment vertical="center"/>
    </xf>
    <xf numFmtId="166" fontId="4" fillId="0" borderId="0" xfId="15" applyNumberFormat="1" applyFont="1" applyAlignment="1" applyProtection="1">
      <alignment horizontal="left" vertical="center"/>
    </xf>
    <xf numFmtId="2" fontId="4" fillId="0" borderId="0" xfId="15" applyNumberFormat="1" applyFont="1" applyAlignment="1">
      <alignment vertical="center"/>
    </xf>
    <xf numFmtId="166" fontId="4" fillId="0" borderId="0" xfId="15" applyNumberFormat="1" applyFont="1" applyAlignment="1">
      <alignment horizontal="right" vertical="center"/>
    </xf>
    <xf numFmtId="166" fontId="5" fillId="0" borderId="0" xfId="15" applyNumberFormat="1" applyFont="1" applyAlignment="1">
      <alignment horizontal="right" vertical="center"/>
    </xf>
    <xf numFmtId="166" fontId="4" fillId="0" borderId="0" xfId="15" applyNumberFormat="1" applyFont="1" applyAlignment="1">
      <alignment horizontal="right" vertical="center" readingOrder="2"/>
    </xf>
    <xf numFmtId="166" fontId="6" fillId="0" borderId="0" xfId="15" quotePrefix="1" applyNumberFormat="1" applyFont="1" applyAlignment="1" applyProtection="1">
      <alignment horizontal="left" vertical="center"/>
    </xf>
    <xf numFmtId="166" fontId="4" fillId="0" borderId="0" xfId="15" quotePrefix="1" applyNumberFormat="1" applyFont="1" applyAlignment="1" applyProtection="1">
      <alignment horizontal="right" vertical="center"/>
    </xf>
    <xf numFmtId="166" fontId="3" fillId="0" borderId="0" xfId="15" quotePrefix="1" applyNumberFormat="1" applyFont="1" applyAlignment="1">
      <alignment horizontal="right" vertical="center"/>
    </xf>
    <xf numFmtId="166" fontId="9" fillId="0" borderId="0" xfId="10" quotePrefix="1" applyNumberFormat="1" applyFont="1" applyAlignment="1">
      <alignment horizontal="right" vertical="center" readingOrder="2"/>
    </xf>
    <xf numFmtId="166" fontId="11" fillId="0" borderId="0" xfId="15" quotePrefix="1" applyNumberFormat="1" applyFont="1" applyAlignment="1">
      <alignment horizontal="center" vertical="center"/>
    </xf>
    <xf numFmtId="166" fontId="9" fillId="0" borderId="0" xfId="15" applyNumberFormat="1" applyFont="1" applyAlignment="1">
      <alignment horizontal="center" vertical="center"/>
    </xf>
    <xf numFmtId="166" fontId="9" fillId="0" borderId="0" xfId="15" applyNumberFormat="1" applyFont="1" applyAlignment="1" applyProtection="1">
      <alignment horizontal="right" vertical="center"/>
    </xf>
    <xf numFmtId="166" fontId="11" fillId="0" borderId="0" xfId="15" applyNumberFormat="1" applyFont="1" applyAlignment="1">
      <alignment vertical="center"/>
    </xf>
    <xf numFmtId="166" fontId="11" fillId="0" borderId="0" xfId="15" applyNumberFormat="1" applyFont="1" applyAlignment="1">
      <alignment horizontal="right" vertical="center"/>
    </xf>
    <xf numFmtId="166" fontId="4" fillId="0" borderId="0" xfId="9" applyNumberFormat="1" applyFont="1" applyAlignment="1">
      <alignment horizontal="right" vertical="center"/>
    </xf>
    <xf numFmtId="0" fontId="9" fillId="2" borderId="0" xfId="4" applyFont="1" applyFill="1" applyAlignment="1">
      <alignment horizontal="left" vertical="center"/>
    </xf>
    <xf numFmtId="1" fontId="15" fillId="2" borderId="0" xfId="5" quotePrefix="1" applyNumberFormat="1" applyFont="1" applyFill="1" applyAlignment="1">
      <alignment horizontal="right" vertical="center" readingOrder="2"/>
    </xf>
    <xf numFmtId="166" fontId="9" fillId="0" borderId="0" xfId="15" applyNumberFormat="1" applyFont="1" applyFill="1" applyBorder="1" applyAlignment="1">
      <alignment vertical="center"/>
    </xf>
    <xf numFmtId="166" fontId="9" fillId="0" borderId="0" xfId="15" applyNumberFormat="1" applyFont="1" applyFill="1" applyBorder="1" applyAlignment="1">
      <alignment horizontal="right" vertical="center"/>
    </xf>
    <xf numFmtId="166" fontId="9" fillId="0" borderId="0" xfId="15" applyNumberFormat="1" applyFont="1" applyAlignment="1">
      <alignment vertical="center"/>
    </xf>
    <xf numFmtId="1" fontId="18" fillId="0" borderId="0" xfId="5" applyNumberFormat="1" applyFont="1" applyAlignment="1">
      <alignment horizontal="right" vertical="center" indent="1" readingOrder="2"/>
    </xf>
    <xf numFmtId="166" fontId="10" fillId="0" borderId="0" xfId="15" quotePrefix="1" applyNumberFormat="1" applyFont="1" applyAlignment="1">
      <alignment horizontal="right" vertical="center"/>
    </xf>
    <xf numFmtId="0" fontId="4" fillId="0" borderId="0" xfId="4" quotePrefix="1" applyFont="1" applyBorder="1" applyAlignment="1">
      <alignment horizontal="left" vertical="center"/>
    </xf>
    <xf numFmtId="166" fontId="10" fillId="0" borderId="0" xfId="15" applyNumberFormat="1" applyFont="1" applyAlignment="1">
      <alignment horizontal="right" vertical="center"/>
    </xf>
    <xf numFmtId="164" fontId="16" fillId="0" borderId="0" xfId="6" applyFont="1" applyAlignment="1">
      <alignment vertical="center"/>
    </xf>
    <xf numFmtId="1" fontId="15" fillId="2" borderId="0" xfId="5" applyNumberFormat="1" applyFont="1" applyFill="1" applyAlignment="1">
      <alignment horizontal="right" vertical="center"/>
    </xf>
    <xf numFmtId="0" fontId="16" fillId="2" borderId="0" xfId="4" quotePrefix="1" applyFont="1" applyFill="1" applyAlignment="1">
      <alignment horizontal="left" vertical="center"/>
    </xf>
    <xf numFmtId="1" fontId="18" fillId="2" borderId="0" xfId="5" applyNumberFormat="1" applyFont="1" applyFill="1" applyAlignment="1">
      <alignment horizontal="right" vertical="center" indent="1"/>
    </xf>
    <xf numFmtId="1" fontId="18" fillId="0" borderId="0" xfId="5" applyNumberFormat="1" applyFont="1" applyAlignment="1">
      <alignment horizontal="right" vertical="center" indent="1"/>
    </xf>
    <xf numFmtId="166" fontId="16" fillId="0" borderId="0" xfId="4" quotePrefix="1" applyNumberFormat="1" applyFont="1" applyAlignment="1" applyProtection="1">
      <alignment horizontal="left" vertical="center"/>
    </xf>
    <xf numFmtId="0" fontId="4" fillId="0" borderId="0" xfId="4" applyFont="1" applyAlignment="1">
      <alignment vertical="center"/>
    </xf>
    <xf numFmtId="0" fontId="4" fillId="0" borderId="0" xfId="4" quotePrefix="1" applyFont="1" applyAlignment="1">
      <alignment horizontal="left" vertical="center"/>
    </xf>
    <xf numFmtId="166" fontId="10" fillId="0" borderId="0" xfId="15" quotePrefix="1" applyNumberFormat="1" applyFont="1" applyAlignment="1" applyProtection="1">
      <alignment horizontal="left" vertical="center"/>
    </xf>
    <xf numFmtId="166" fontId="10" fillId="0" borderId="0" xfId="15" applyNumberFormat="1" applyFont="1" applyAlignment="1" applyProtection="1">
      <alignment horizontal="left" vertical="center"/>
    </xf>
    <xf numFmtId="0" fontId="20" fillId="0" borderId="0" xfId="9" applyFont="1" applyAlignment="1">
      <alignment vertical="center"/>
    </xf>
    <xf numFmtId="0" fontId="7" fillId="0" borderId="0" xfId="9" applyFont="1" applyAlignment="1">
      <alignment horizontal="center" vertical="center"/>
    </xf>
    <xf numFmtId="166" fontId="11" fillId="0" borderId="0" xfId="15" applyNumberFormat="1" applyFont="1" applyAlignment="1" applyProtection="1">
      <alignment horizontal="left" vertical="center"/>
    </xf>
    <xf numFmtId="166" fontId="4" fillId="0" borderId="0" xfId="15" quotePrefix="1" applyNumberFormat="1" applyFont="1" applyAlignment="1">
      <alignment horizontal="right" vertical="center"/>
    </xf>
    <xf numFmtId="166" fontId="4" fillId="0" borderId="0" xfId="9" applyNumberFormat="1" applyFont="1" applyFill="1" applyAlignment="1">
      <alignment horizontal="right" vertical="center"/>
    </xf>
    <xf numFmtId="1" fontId="9" fillId="0" borderId="0" xfId="18" quotePrefix="1" applyNumberFormat="1" applyFont="1" applyBorder="1" applyAlignment="1" applyProtection="1">
      <alignment horizontal="left" vertical="center"/>
    </xf>
    <xf numFmtId="1" fontId="9" fillId="0" borderId="0" xfId="18" quotePrefix="1" applyNumberFormat="1" applyFont="1" applyFill="1" applyBorder="1" applyAlignment="1" applyProtection="1">
      <alignment horizontal="left" vertical="center"/>
    </xf>
    <xf numFmtId="1" fontId="7" fillId="0" borderId="0" xfId="9" applyNumberFormat="1" applyFont="1" applyFill="1" applyAlignment="1">
      <alignment horizontal="right" vertical="center" readingOrder="2"/>
    </xf>
    <xf numFmtId="1" fontId="12" fillId="0" borderId="0" xfId="1" quotePrefix="1" applyNumberFormat="1" applyFont="1" applyFill="1" applyAlignment="1" applyProtection="1">
      <alignment horizontal="left" vertical="center"/>
    </xf>
    <xf numFmtId="0" fontId="4" fillId="0" borderId="0" xfId="11" quotePrefix="1" applyNumberFormat="1" applyFont="1" applyFill="1" applyAlignment="1">
      <alignment horizontal="right" vertical="center" readingOrder="2"/>
    </xf>
    <xf numFmtId="0" fontId="4" fillId="0" borderId="0" xfId="9" applyNumberFormat="1" applyFont="1" applyFill="1" applyAlignment="1">
      <alignment horizontal="right" vertical="center"/>
    </xf>
    <xf numFmtId="166" fontId="4" fillId="0" borderId="0" xfId="21" applyNumberFormat="1" applyFont="1" applyAlignment="1">
      <alignment vertical="center"/>
    </xf>
    <xf numFmtId="166" fontId="4" fillId="0" borderId="0" xfId="21" applyNumberFormat="1" applyFont="1" applyAlignment="1">
      <alignment horizontal="right" vertical="center"/>
    </xf>
    <xf numFmtId="166" fontId="5" fillId="0" borderId="0" xfId="21" applyNumberFormat="1" applyFont="1" applyAlignment="1">
      <alignment vertical="center"/>
    </xf>
    <xf numFmtId="166" fontId="4" fillId="0" borderId="0" xfId="21" applyNumberFormat="1" applyFont="1" applyAlignment="1">
      <alignment vertical="center" readingOrder="2"/>
    </xf>
    <xf numFmtId="166" fontId="4" fillId="0" borderId="0" xfId="21" quotePrefix="1" applyNumberFormat="1" applyFont="1" applyAlignment="1" applyProtection="1">
      <alignment horizontal="right" vertical="center"/>
    </xf>
    <xf numFmtId="166" fontId="3" fillId="0" borderId="0" xfId="21" quotePrefix="1" applyNumberFormat="1" applyFont="1" applyAlignment="1">
      <alignment horizontal="right" vertical="center"/>
    </xf>
    <xf numFmtId="166" fontId="3" fillId="0" borderId="0" xfId="21" applyNumberFormat="1" applyFont="1" applyAlignment="1">
      <alignment horizontal="right" vertical="center"/>
    </xf>
    <xf numFmtId="166" fontId="3" fillId="0" borderId="0" xfId="21" applyNumberFormat="1" applyFont="1" applyAlignment="1">
      <alignment horizontal="right" vertical="center" readingOrder="2"/>
    </xf>
    <xf numFmtId="166" fontId="10" fillId="0" borderId="0" xfId="21" applyNumberFormat="1" applyFont="1" applyAlignment="1">
      <alignment horizontal="right" vertical="center"/>
    </xf>
    <xf numFmtId="166" fontId="10" fillId="0" borderId="0" xfId="21" applyNumberFormat="1" applyFont="1" applyFill="1" applyAlignment="1">
      <alignment horizontal="right" vertical="center"/>
    </xf>
    <xf numFmtId="166" fontId="9" fillId="0" borderId="0" xfId="21" applyNumberFormat="1" applyFont="1" applyFill="1" applyAlignment="1">
      <alignment horizontal="right" vertical="center"/>
    </xf>
    <xf numFmtId="166" fontId="11" fillId="0" borderId="0" xfId="21" quotePrefix="1" applyNumberFormat="1" applyFont="1" applyAlignment="1">
      <alignment horizontal="right" vertical="center"/>
    </xf>
    <xf numFmtId="166" fontId="9" fillId="0" borderId="0" xfId="21" applyNumberFormat="1" applyFont="1" applyAlignment="1">
      <alignment horizontal="right" vertical="center"/>
    </xf>
    <xf numFmtId="166" fontId="9" fillId="0" borderId="0" xfId="21" applyNumberFormat="1" applyFont="1" applyAlignment="1">
      <alignment vertical="center"/>
    </xf>
    <xf numFmtId="166" fontId="9" fillId="0" borderId="0" xfId="21" applyNumberFormat="1" applyFont="1" applyFill="1" applyBorder="1" applyAlignment="1">
      <alignment horizontal="right" vertical="center"/>
    </xf>
    <xf numFmtId="166" fontId="11" fillId="0" borderId="0" xfId="21" quotePrefix="1" applyNumberFormat="1" applyFont="1" applyFill="1" applyBorder="1" applyAlignment="1">
      <alignment horizontal="right" vertical="center"/>
    </xf>
    <xf numFmtId="166" fontId="9" fillId="0" borderId="0" xfId="21" applyNumberFormat="1" applyFont="1" applyAlignment="1" applyProtection="1">
      <alignment horizontal="right" vertical="center"/>
    </xf>
    <xf numFmtId="166" fontId="11" fillId="0" borderId="0" xfId="21" applyNumberFormat="1" applyFont="1" applyFill="1" applyBorder="1" applyAlignment="1">
      <alignment horizontal="right" vertical="center"/>
    </xf>
    <xf numFmtId="166" fontId="11" fillId="0" borderId="0" xfId="21" applyNumberFormat="1" applyFont="1" applyAlignment="1">
      <alignment horizontal="right" vertical="center"/>
    </xf>
    <xf numFmtId="166" fontId="9" fillId="0" borderId="0" xfId="21" applyNumberFormat="1" applyFont="1" applyFill="1" applyBorder="1" applyAlignment="1">
      <alignment vertical="center"/>
    </xf>
    <xf numFmtId="166" fontId="10" fillId="0" borderId="0" xfId="9" applyNumberFormat="1" applyFont="1" applyAlignment="1">
      <alignment horizontal="right" vertical="center"/>
    </xf>
    <xf numFmtId="166" fontId="4" fillId="0" borderId="0" xfId="21" applyNumberFormat="1" applyFont="1" applyFill="1" applyBorder="1" applyAlignment="1">
      <alignment horizontal="right" vertical="center"/>
    </xf>
    <xf numFmtId="166" fontId="10" fillId="0" borderId="0" xfId="15" applyNumberFormat="1" applyFont="1" applyFill="1" applyBorder="1" applyAlignment="1">
      <alignment horizontal="right" vertical="center"/>
    </xf>
    <xf numFmtId="166" fontId="10" fillId="0" borderId="0" xfId="15" quotePrefix="1" applyNumberFormat="1" applyFont="1" applyFill="1" applyBorder="1" applyAlignment="1">
      <alignment horizontal="right" vertical="center"/>
    </xf>
    <xf numFmtId="166" fontId="11" fillId="0" borderId="0" xfId="15" applyNumberFormat="1" applyFont="1" applyFill="1" applyBorder="1" applyAlignment="1">
      <alignment horizontal="right" vertical="center"/>
    </xf>
    <xf numFmtId="166" fontId="11" fillId="0" borderId="0" xfId="21" applyNumberFormat="1" applyFont="1" applyAlignment="1">
      <alignment vertical="center"/>
    </xf>
    <xf numFmtId="166" fontId="4" fillId="0" borderId="0" xfId="21" quotePrefix="1" applyNumberFormat="1" applyFont="1" applyAlignment="1">
      <alignment horizontal="right" vertical="center"/>
    </xf>
    <xf numFmtId="0" fontId="4" fillId="0" borderId="0" xfId="9" applyFont="1" applyFill="1" applyBorder="1" applyAlignment="1">
      <alignment horizontal="right" vertical="center"/>
    </xf>
    <xf numFmtId="166" fontId="11" fillId="0" borderId="0" xfId="21" applyNumberFormat="1" applyFont="1" applyAlignment="1" applyProtection="1">
      <alignment horizontal="left" vertical="center"/>
    </xf>
    <xf numFmtId="166" fontId="4" fillId="0" borderId="0" xfId="21" applyNumberFormat="1" applyFont="1" applyAlignment="1" applyProtection="1">
      <alignment horizontal="left" vertical="center"/>
    </xf>
    <xf numFmtId="166" fontId="10" fillId="0" borderId="0" xfId="21" applyNumberFormat="1" applyFont="1" applyAlignment="1" applyProtection="1">
      <alignment horizontal="left" vertical="center"/>
    </xf>
    <xf numFmtId="166" fontId="4" fillId="0" borderId="0" xfId="21" applyNumberFormat="1" applyFont="1" applyFill="1" applyBorder="1" applyAlignment="1" applyProtection="1">
      <alignment horizontal="right" vertical="center"/>
    </xf>
    <xf numFmtId="166" fontId="10" fillId="0" borderId="0" xfId="21" quotePrefix="1" applyNumberFormat="1" applyFont="1" applyAlignment="1" applyProtection="1">
      <alignment horizontal="left" vertical="center"/>
    </xf>
    <xf numFmtId="0" fontId="4" fillId="0" borderId="0" xfId="21" applyNumberFormat="1" applyFont="1" applyAlignment="1">
      <alignment vertical="center"/>
    </xf>
    <xf numFmtId="0" fontId="4" fillId="0" borderId="0" xfId="21" applyNumberFormat="1" applyFont="1" applyFill="1" applyAlignment="1">
      <alignment vertical="center"/>
    </xf>
    <xf numFmtId="0" fontId="4" fillId="0" borderId="0" xfId="21" applyNumberFormat="1" applyFont="1" applyAlignment="1">
      <alignment vertical="center" readingOrder="2"/>
    </xf>
    <xf numFmtId="0" fontId="11" fillId="0" borderId="0" xfId="21" applyNumberFormat="1" applyFont="1" applyAlignment="1">
      <alignment vertical="center"/>
    </xf>
    <xf numFmtId="0" fontId="10" fillId="0" borderId="0" xfId="21" applyNumberFormat="1" applyFont="1" applyAlignment="1">
      <alignment vertical="center"/>
    </xf>
    <xf numFmtId="0" fontId="3" fillId="0" borderId="0" xfId="21" applyNumberFormat="1" applyFont="1" applyAlignment="1">
      <alignment horizontal="right" vertical="center" readingOrder="2"/>
    </xf>
    <xf numFmtId="0" fontId="9" fillId="0" borderId="0" xfId="15" quotePrefix="1" applyNumberFormat="1" applyFont="1" applyAlignment="1" applyProtection="1">
      <alignment horizontal="centerContinuous" vertical="center"/>
    </xf>
    <xf numFmtId="0" fontId="9" fillId="0" borderId="0" xfId="21" applyNumberFormat="1" applyFont="1" applyAlignment="1" applyProtection="1">
      <alignment horizontal="centerContinuous" vertical="center"/>
    </xf>
    <xf numFmtId="0" fontId="9" fillId="0" borderId="0" xfId="21" quotePrefix="1" applyNumberFormat="1" applyFont="1" applyAlignment="1" applyProtection="1">
      <alignment vertical="center"/>
    </xf>
    <xf numFmtId="0" fontId="9" fillId="0" borderId="0" xfId="15" applyNumberFormat="1" applyFont="1" applyAlignment="1">
      <alignment horizontal="right" vertical="center"/>
    </xf>
    <xf numFmtId="0" fontId="9" fillId="0" borderId="0" xfId="21" applyNumberFormat="1" applyFont="1" applyAlignment="1" applyProtection="1">
      <alignment horizontal="right" vertical="center"/>
    </xf>
    <xf numFmtId="0" fontId="10" fillId="0" borderId="0" xfId="15" quotePrefix="1" applyNumberFormat="1" applyFont="1" applyFill="1" applyAlignment="1">
      <alignment horizontal="right" vertical="center"/>
    </xf>
    <xf numFmtId="0" fontId="10" fillId="0" borderId="0" xfId="15" applyNumberFormat="1" applyFont="1" applyFill="1" applyAlignment="1">
      <alignment horizontal="right" vertical="center"/>
    </xf>
    <xf numFmtId="0" fontId="11" fillId="0" borderId="0" xfId="15" applyNumberFormat="1" applyFont="1" applyFill="1" applyAlignment="1">
      <alignment horizontal="right" vertical="center"/>
    </xf>
    <xf numFmtId="0" fontId="4" fillId="0" borderId="0" xfId="9" applyNumberFormat="1" applyFont="1" applyFill="1" applyAlignment="1">
      <alignment vertical="center"/>
    </xf>
    <xf numFmtId="0" fontId="4" fillId="0" borderId="0" xfId="15" quotePrefix="1" applyNumberFormat="1" applyFont="1" applyFill="1" applyAlignment="1">
      <alignment horizontal="right" vertical="center"/>
    </xf>
    <xf numFmtId="0" fontId="4" fillId="0" borderId="0" xfId="9" applyNumberFormat="1" applyFont="1" applyFill="1" applyBorder="1" applyAlignment="1">
      <alignment vertical="center"/>
    </xf>
    <xf numFmtId="1" fontId="4" fillId="0" borderId="0" xfId="22" applyNumberFormat="1" applyFont="1" applyAlignment="1">
      <alignment vertical="center"/>
    </xf>
    <xf numFmtId="166" fontId="4" fillId="0" borderId="0" xfId="22" applyNumberFormat="1" applyFont="1" applyAlignment="1">
      <alignment vertical="center"/>
    </xf>
    <xf numFmtId="166" fontId="5" fillId="0" borderId="0" xfId="22" applyNumberFormat="1" applyFont="1" applyAlignment="1">
      <alignment vertical="center"/>
    </xf>
    <xf numFmtId="166" fontId="4" fillId="0" borderId="0" xfId="22" applyNumberFormat="1" applyFont="1" applyAlignment="1">
      <alignment vertical="center" readingOrder="2"/>
    </xf>
    <xf numFmtId="166" fontId="4" fillId="0" borderId="0" xfId="22" quotePrefix="1" applyNumberFormat="1" applyFont="1" applyAlignment="1" applyProtection="1">
      <alignment horizontal="right" vertical="center"/>
    </xf>
    <xf numFmtId="166" fontId="9" fillId="0" borderId="0" xfId="22" applyNumberFormat="1" applyFont="1" applyAlignment="1">
      <alignment vertical="center"/>
    </xf>
    <xf numFmtId="166" fontId="3" fillId="0" borderId="0" xfId="22" quotePrefix="1" applyNumberFormat="1" applyFont="1" applyAlignment="1">
      <alignment horizontal="right" vertical="center"/>
    </xf>
    <xf numFmtId="166" fontId="3" fillId="0" borderId="0" xfId="22" applyNumberFormat="1" applyFont="1" applyAlignment="1">
      <alignment horizontal="right" vertical="center"/>
    </xf>
    <xf numFmtId="166" fontId="10" fillId="0" borderId="0" xfId="22" applyNumberFormat="1" applyFont="1" applyAlignment="1">
      <alignment vertical="center"/>
    </xf>
    <xf numFmtId="1" fontId="10" fillId="0" borderId="0" xfId="22" applyNumberFormat="1" applyFont="1" applyAlignment="1">
      <alignment vertical="center"/>
    </xf>
    <xf numFmtId="166" fontId="4" fillId="0" borderId="0" xfId="22" applyNumberFormat="1" applyFont="1" applyAlignment="1">
      <alignment horizontal="right" vertical="center" readingOrder="2"/>
    </xf>
    <xf numFmtId="166" fontId="4" fillId="0" borderId="0" xfId="22" applyNumberFormat="1" applyFont="1" applyAlignment="1">
      <alignment horizontal="right" vertical="center"/>
    </xf>
    <xf numFmtId="1" fontId="10" fillId="0" borderId="0" xfId="21" applyNumberFormat="1" applyFont="1" applyAlignment="1">
      <alignment vertical="center"/>
    </xf>
    <xf numFmtId="1" fontId="9" fillId="0" borderId="0" xfId="10" applyNumberFormat="1" applyFont="1" applyAlignment="1">
      <alignment horizontal="right" vertical="center" readingOrder="2"/>
    </xf>
    <xf numFmtId="1" fontId="9" fillId="0" borderId="0" xfId="21" applyNumberFormat="1" applyFont="1" applyAlignment="1">
      <alignment horizontal="right" vertical="center" readingOrder="2"/>
    </xf>
    <xf numFmtId="1" fontId="9" fillId="0" borderId="0" xfId="15" quotePrefix="1" applyNumberFormat="1" applyFont="1" applyAlignment="1" applyProtection="1">
      <alignment horizontal="centerContinuous" vertical="center"/>
    </xf>
    <xf numFmtId="1" fontId="9" fillId="0" borderId="0" xfId="21" applyNumberFormat="1" applyFont="1" applyAlignment="1" applyProtection="1">
      <alignment horizontal="centerContinuous" vertical="center"/>
    </xf>
    <xf numFmtId="1" fontId="9" fillId="0" borderId="0" xfId="21" quotePrefix="1" applyNumberFormat="1" applyFont="1" applyAlignment="1" applyProtection="1">
      <alignment vertical="center"/>
    </xf>
    <xf numFmtId="1" fontId="4" fillId="0" borderId="0" xfId="9" applyNumberFormat="1" applyFont="1" applyAlignment="1">
      <alignment vertical="center"/>
    </xf>
    <xf numFmtId="166" fontId="11" fillId="0" borderId="0" xfId="22" quotePrefix="1" applyNumberFormat="1" applyFont="1" applyAlignment="1">
      <alignment horizontal="center" vertical="center"/>
    </xf>
    <xf numFmtId="1" fontId="9" fillId="0" borderId="0" xfId="15" applyNumberFormat="1" applyFont="1" applyAlignment="1">
      <alignment horizontal="right" vertical="center"/>
    </xf>
    <xf numFmtId="1" fontId="9" fillId="0" borderId="0" xfId="22" applyNumberFormat="1" applyFont="1" applyAlignment="1" applyProtection="1">
      <alignment horizontal="right" vertical="center"/>
    </xf>
    <xf numFmtId="166" fontId="11" fillId="0" borderId="0" xfId="22" applyNumberFormat="1" applyFont="1" applyAlignment="1">
      <alignment vertical="center"/>
    </xf>
    <xf numFmtId="1" fontId="9" fillId="0" borderId="0" xfId="22" applyNumberFormat="1" applyFont="1" applyAlignment="1" applyProtection="1">
      <alignment horizontal="center" vertical="center"/>
    </xf>
    <xf numFmtId="166" fontId="9" fillId="0" borderId="0" xfId="22" applyNumberFormat="1" applyFont="1" applyFill="1" applyBorder="1" applyAlignment="1">
      <alignment vertical="center"/>
    </xf>
    <xf numFmtId="166" fontId="4" fillId="0" borderId="0" xfId="22" applyNumberFormat="1" applyFont="1" applyFill="1" applyBorder="1" applyAlignment="1">
      <alignment vertical="center"/>
    </xf>
    <xf numFmtId="1" fontId="20" fillId="0" borderId="0" xfId="22" applyNumberFormat="1" applyFont="1" applyAlignment="1">
      <alignment horizontal="center" vertical="center"/>
    </xf>
    <xf numFmtId="166" fontId="4" fillId="0" borderId="0" xfId="22" applyNumberFormat="1" applyFont="1" applyAlignment="1" applyProtection="1">
      <alignment horizontal="left" vertical="center"/>
    </xf>
    <xf numFmtId="166" fontId="4" fillId="0" borderId="0" xfId="22" quotePrefix="1" applyNumberFormat="1" applyFont="1" applyAlignment="1">
      <alignment horizontal="right" vertical="center"/>
    </xf>
    <xf numFmtId="166" fontId="9" fillId="0" borderId="0" xfId="22" applyNumberFormat="1" applyFont="1" applyAlignment="1" applyProtection="1">
      <alignment horizontal="right" vertical="center"/>
    </xf>
    <xf numFmtId="166" fontId="9" fillId="0" borderId="0" xfId="22" applyNumberFormat="1" applyFont="1" applyAlignment="1" applyProtection="1">
      <alignment horizontal="center" vertical="center"/>
    </xf>
    <xf numFmtId="167" fontId="25" fillId="0" borderId="0" xfId="9" applyNumberFormat="1" applyFont="1" applyFill="1" applyBorder="1"/>
    <xf numFmtId="168" fontId="12" fillId="0" borderId="0" xfId="11" quotePrefix="1" applyNumberFormat="1" applyFont="1" applyFill="1" applyAlignment="1" applyProtection="1">
      <alignment horizontal="left" vertical="center"/>
    </xf>
    <xf numFmtId="168" fontId="4" fillId="0" borderId="0" xfId="11" quotePrefix="1" applyNumberFormat="1" applyFont="1" applyFill="1" applyAlignment="1">
      <alignment horizontal="right" vertical="center" readingOrder="2"/>
    </xf>
    <xf numFmtId="3" fontId="4" fillId="0" borderId="0" xfId="9" applyNumberFormat="1" applyFont="1" applyFill="1" applyBorder="1" applyAlignment="1">
      <alignment vertical="center"/>
    </xf>
    <xf numFmtId="166" fontId="4" fillId="0" borderId="0" xfId="25" applyNumberFormat="1" applyFont="1" applyFill="1" applyAlignment="1">
      <alignment vertical="center"/>
    </xf>
    <xf numFmtId="166" fontId="5" fillId="0" borderId="0" xfId="25" applyNumberFormat="1" applyFont="1" applyFill="1" applyAlignment="1">
      <alignment vertical="center"/>
    </xf>
    <xf numFmtId="166" fontId="4" fillId="0" borderId="0" xfId="25" applyNumberFormat="1" applyFont="1" applyFill="1" applyAlignment="1">
      <alignment vertical="center" readingOrder="2"/>
    </xf>
    <xf numFmtId="166" fontId="6" fillId="0" borderId="0" xfId="25" quotePrefix="1" applyNumberFormat="1" applyFont="1" applyFill="1" applyAlignment="1" applyProtection="1">
      <alignment horizontal="left" vertical="center"/>
    </xf>
    <xf numFmtId="166" fontId="4" fillId="0" borderId="0" xfId="25" quotePrefix="1" applyNumberFormat="1" applyFont="1" applyFill="1" applyAlignment="1" applyProtection="1">
      <alignment horizontal="right" vertical="center"/>
    </xf>
    <xf numFmtId="166" fontId="3" fillId="0" borderId="0" xfId="25" quotePrefix="1" applyNumberFormat="1" applyFont="1" applyFill="1" applyAlignment="1">
      <alignment horizontal="right" vertical="center"/>
    </xf>
    <xf numFmtId="166" fontId="6" fillId="0" borderId="0" xfId="25" applyNumberFormat="1" applyFont="1" applyFill="1" applyAlignment="1" applyProtection="1">
      <alignment horizontal="left" vertical="center"/>
    </xf>
    <xf numFmtId="166" fontId="3" fillId="0" borderId="0" xfId="25" applyNumberFormat="1" applyFont="1" applyFill="1" applyAlignment="1">
      <alignment horizontal="right" vertical="center" readingOrder="2"/>
    </xf>
    <xf numFmtId="166" fontId="4" fillId="0" borderId="0" xfId="25" applyNumberFormat="1" applyFont="1" applyFill="1" applyAlignment="1">
      <alignment horizontal="right" vertical="center"/>
    </xf>
    <xf numFmtId="166" fontId="6" fillId="0" borderId="0" xfId="25" applyNumberFormat="1" applyFont="1" applyFill="1" applyAlignment="1">
      <alignment vertical="center"/>
    </xf>
    <xf numFmtId="166" fontId="4" fillId="0" borderId="0" xfId="25" applyNumberFormat="1" applyFont="1" applyFill="1" applyAlignment="1">
      <alignment horizontal="right" vertical="center" readingOrder="2"/>
    </xf>
    <xf numFmtId="166" fontId="9" fillId="0" borderId="0" xfId="25" applyNumberFormat="1" applyFont="1" applyFill="1" applyAlignment="1">
      <alignment vertical="center"/>
    </xf>
    <xf numFmtId="0" fontId="9" fillId="0" borderId="0" xfId="5" applyFont="1" applyFill="1" applyAlignment="1">
      <alignment horizontal="right" vertical="center"/>
    </xf>
    <xf numFmtId="166" fontId="9" fillId="0" borderId="0" xfId="26" applyNumberFormat="1" applyFont="1" applyFill="1" applyAlignment="1">
      <alignment horizontal="right" vertical="center" wrapText="1"/>
    </xf>
    <xf numFmtId="166" fontId="9" fillId="0" borderId="0" xfId="25" applyNumberFormat="1" applyFont="1" applyFill="1" applyAlignment="1" applyProtection="1">
      <alignment horizontal="right" vertical="center" wrapText="1"/>
    </xf>
    <xf numFmtId="0" fontId="9" fillId="0" borderId="0" xfId="5" applyFont="1" applyFill="1" applyAlignment="1">
      <alignment horizontal="right" vertical="center" wrapText="1"/>
    </xf>
    <xf numFmtId="166" fontId="11" fillId="0" borderId="0" xfId="25" applyNumberFormat="1" applyFont="1" applyFill="1" applyAlignment="1">
      <alignment vertical="center"/>
    </xf>
    <xf numFmtId="170" fontId="9" fillId="0" borderId="0" xfId="5" applyNumberFormat="1" applyFont="1" applyFill="1" applyBorder="1" applyAlignment="1">
      <alignment horizontal="right" vertical="center"/>
    </xf>
    <xf numFmtId="3" fontId="9" fillId="0" borderId="0" xfId="5" applyNumberFormat="1" applyFont="1" applyFill="1" applyBorder="1" applyAlignment="1">
      <alignment horizontal="right" vertical="center"/>
    </xf>
    <xf numFmtId="166" fontId="9" fillId="0" borderId="0" xfId="25" applyNumberFormat="1" applyFont="1" applyFill="1" applyAlignment="1">
      <alignment horizontal="right" vertical="center"/>
    </xf>
    <xf numFmtId="166" fontId="11" fillId="0" borderId="0" xfId="18" applyNumberFormat="1" applyFont="1" applyFill="1" applyAlignment="1">
      <alignment horizontal="right" vertical="center"/>
    </xf>
    <xf numFmtId="167" fontId="9" fillId="0" borderId="0" xfId="9" applyNumberFormat="1" applyFont="1" applyFill="1" applyBorder="1" applyAlignment="1">
      <alignment horizontal="right"/>
    </xf>
    <xf numFmtId="166" fontId="10" fillId="0" borderId="0" xfId="18" quotePrefix="1" applyNumberFormat="1" applyFont="1" applyFill="1" applyAlignment="1">
      <alignment horizontal="right" vertical="center"/>
    </xf>
    <xf numFmtId="166" fontId="10" fillId="0" borderId="0" xfId="18" applyNumberFormat="1" applyFont="1" applyFill="1" applyAlignment="1">
      <alignment horizontal="right" vertical="center"/>
    </xf>
    <xf numFmtId="166" fontId="4" fillId="0" borderId="0" xfId="24" applyNumberFormat="1" applyFont="1" applyFill="1" applyAlignment="1" applyProtection="1">
      <alignment horizontal="right" vertical="center"/>
    </xf>
    <xf numFmtId="166" fontId="9" fillId="0" borderId="0" xfId="24" applyNumberFormat="1" applyFont="1" applyFill="1" applyAlignment="1" applyProtection="1">
      <alignment horizontal="right" vertical="center"/>
    </xf>
    <xf numFmtId="166" fontId="4" fillId="0" borderId="0" xfId="25" applyNumberFormat="1" applyFont="1" applyFill="1" applyAlignment="1" applyProtection="1">
      <alignment vertical="center"/>
    </xf>
    <xf numFmtId="166" fontId="10" fillId="0" borderId="0" xfId="25" applyNumberFormat="1" applyFont="1" applyFill="1" applyAlignment="1">
      <alignment vertical="center"/>
    </xf>
    <xf numFmtId="166" fontId="4" fillId="0" borderId="0" xfId="27" quotePrefix="1" applyNumberFormat="1" applyFont="1" applyFill="1" applyAlignment="1">
      <alignment horizontal="right" vertical="center"/>
    </xf>
    <xf numFmtId="166" fontId="4" fillId="0" borderId="0" xfId="27" applyNumberFormat="1" applyFont="1" applyFill="1" applyAlignment="1">
      <alignment vertical="center"/>
    </xf>
    <xf numFmtId="166" fontId="4" fillId="0" borderId="0" xfId="25" applyNumberFormat="1" applyFont="1" applyAlignment="1">
      <alignment vertical="center"/>
    </xf>
    <xf numFmtId="166" fontId="4" fillId="0" borderId="0" xfId="25" applyNumberFormat="1" applyFont="1" applyAlignment="1">
      <alignment vertical="center" readingOrder="2"/>
    </xf>
    <xf numFmtId="166" fontId="6" fillId="0" borderId="0" xfId="25" quotePrefix="1" applyNumberFormat="1" applyFont="1" applyAlignment="1" applyProtection="1">
      <alignment horizontal="left" vertical="center"/>
    </xf>
    <xf numFmtId="166" fontId="6" fillId="0" borderId="0" xfId="25" applyNumberFormat="1" applyFont="1" applyAlignment="1" applyProtection="1">
      <alignment horizontal="left" vertical="center"/>
    </xf>
    <xf numFmtId="166" fontId="3" fillId="0" borderId="0" xfId="25" quotePrefix="1" applyNumberFormat="1" applyFont="1" applyAlignment="1">
      <alignment horizontal="right" vertical="center" readingOrder="2"/>
    </xf>
    <xf numFmtId="166" fontId="6" fillId="0" borderId="0" xfId="25" applyNumberFormat="1" applyFont="1" applyAlignment="1">
      <alignment vertical="center"/>
    </xf>
    <xf numFmtId="166" fontId="4" fillId="0" borderId="0" xfId="25" applyNumberFormat="1" applyFont="1" applyAlignment="1">
      <alignment horizontal="right" vertical="center" readingOrder="2"/>
    </xf>
    <xf numFmtId="166" fontId="9" fillId="0" borderId="0" xfId="26" applyNumberFormat="1" applyFont="1" applyAlignment="1">
      <alignment horizontal="right" vertical="center"/>
    </xf>
    <xf numFmtId="166" fontId="9" fillId="0" borderId="0" xfId="25" applyNumberFormat="1" applyFont="1" applyAlignment="1" applyProtection="1">
      <alignment horizontal="right" vertical="center"/>
    </xf>
    <xf numFmtId="0" fontId="9" fillId="0" borderId="0" xfId="5" applyFont="1" applyAlignment="1">
      <alignment horizontal="right" vertical="center"/>
    </xf>
    <xf numFmtId="1" fontId="9" fillId="0" borderId="0" xfId="5" quotePrefix="1" applyNumberFormat="1" applyFont="1" applyAlignment="1">
      <alignment horizontal="left" vertical="center"/>
    </xf>
    <xf numFmtId="3" fontId="9" fillId="0" borderId="0" xfId="5" applyNumberFormat="1" applyFont="1" applyFill="1" applyBorder="1" applyAlignment="1">
      <alignment vertical="center"/>
    </xf>
    <xf numFmtId="3" fontId="21" fillId="0" borderId="0" xfId="20" applyNumberFormat="1" applyFont="1" applyBorder="1" applyAlignment="1">
      <alignment vertical="center"/>
    </xf>
    <xf numFmtId="166" fontId="9" fillId="0" borderId="0" xfId="25" applyNumberFormat="1" applyFont="1" applyFill="1" applyBorder="1" applyAlignment="1">
      <alignment vertical="center"/>
    </xf>
    <xf numFmtId="0" fontId="11" fillId="0" borderId="0" xfId="5" applyFont="1" applyAlignment="1">
      <alignment vertical="center"/>
    </xf>
    <xf numFmtId="1" fontId="4" fillId="0" borderId="0" xfId="1" quotePrefix="1" applyNumberFormat="1" applyFont="1" applyFill="1" applyAlignment="1">
      <alignment horizontal="right" vertical="center" readingOrder="2"/>
    </xf>
    <xf numFmtId="166" fontId="11" fillId="0" borderId="0" xfId="28" quotePrefix="1" applyNumberFormat="1" applyFont="1" applyAlignment="1">
      <alignment horizontal="right" vertical="center" readingOrder="2"/>
    </xf>
    <xf numFmtId="166" fontId="10" fillId="0" borderId="0" xfId="28" applyNumberFormat="1" applyFont="1" applyAlignment="1">
      <alignment vertical="center"/>
    </xf>
    <xf numFmtId="166" fontId="11" fillId="0" borderId="0" xfId="28" applyNumberFormat="1" applyFont="1" applyAlignment="1">
      <alignment horizontal="right" vertical="center" readingOrder="2"/>
    </xf>
    <xf numFmtId="166" fontId="12" fillId="0" borderId="0" xfId="1" quotePrefix="1" applyNumberFormat="1" applyFont="1" applyAlignment="1" applyProtection="1">
      <alignment horizontal="left" vertical="center"/>
    </xf>
    <xf numFmtId="166" fontId="4" fillId="0" borderId="0" xfId="29" applyNumberFormat="1" applyFont="1" applyFill="1" applyBorder="1" applyAlignment="1">
      <alignment vertical="center"/>
    </xf>
    <xf numFmtId="166" fontId="5" fillId="0" borderId="0" xfId="29" applyNumberFormat="1" applyFont="1" applyFill="1" applyBorder="1" applyAlignment="1">
      <alignment vertical="center"/>
    </xf>
    <xf numFmtId="166" fontId="4" fillId="0" borderId="0" xfId="29" applyNumberFormat="1" applyFont="1" applyFill="1" applyAlignment="1">
      <alignment vertical="center" readingOrder="2"/>
    </xf>
    <xf numFmtId="166" fontId="4" fillId="0" borderId="0" xfId="29" quotePrefix="1" applyNumberFormat="1" applyFont="1" applyFill="1" applyBorder="1" applyAlignment="1" applyProtection="1">
      <alignment horizontal="right" vertical="center"/>
    </xf>
    <xf numFmtId="166" fontId="9" fillId="0" borderId="0" xfId="29" applyNumberFormat="1" applyFont="1" applyFill="1" applyBorder="1" applyAlignment="1">
      <alignment vertical="center"/>
    </xf>
    <xf numFmtId="166" fontId="3" fillId="0" borderId="0" xfId="29" quotePrefix="1" applyNumberFormat="1" applyFont="1" applyFill="1" applyBorder="1" applyAlignment="1">
      <alignment horizontal="right" vertical="center"/>
    </xf>
    <xf numFmtId="166" fontId="6" fillId="0" borderId="0" xfId="29" quotePrefix="1" applyNumberFormat="1" applyFont="1" applyFill="1" applyBorder="1" applyAlignment="1">
      <alignment horizontal="left" vertical="center"/>
    </xf>
    <xf numFmtId="166" fontId="3" fillId="0" borderId="0" xfId="29" applyNumberFormat="1" applyFont="1" applyFill="1" applyAlignment="1">
      <alignment horizontal="right" vertical="center" readingOrder="2"/>
    </xf>
    <xf numFmtId="166" fontId="3" fillId="0" borderId="0" xfId="29" applyNumberFormat="1" applyFont="1" applyFill="1" applyBorder="1" applyAlignment="1">
      <alignment horizontal="right" vertical="center"/>
    </xf>
    <xf numFmtId="166" fontId="11" fillId="0" borderId="0" xfId="29" applyNumberFormat="1" applyFont="1" applyFill="1" applyBorder="1" applyAlignment="1">
      <alignment horizontal="center" vertical="center"/>
    </xf>
    <xf numFmtId="166" fontId="4" fillId="0" borderId="0" xfId="29" applyNumberFormat="1" applyFont="1" applyFill="1" applyBorder="1" applyAlignment="1">
      <alignment horizontal="right" vertical="center"/>
    </xf>
    <xf numFmtId="166" fontId="9" fillId="0" borderId="0" xfId="29" applyNumberFormat="1" applyFont="1" applyFill="1" applyAlignment="1">
      <alignment vertical="center"/>
    </xf>
    <xf numFmtId="10" fontId="7" fillId="0" borderId="0" xfId="17" applyNumberFormat="1" applyFont="1" applyFill="1" applyAlignment="1">
      <alignment horizontal="right" vertical="center" readingOrder="2"/>
    </xf>
    <xf numFmtId="166" fontId="9" fillId="0" borderId="0" xfId="29" applyNumberFormat="1" applyFont="1" applyFill="1" applyBorder="1" applyAlignment="1" applyProtection="1">
      <alignment horizontal="right" vertical="center"/>
    </xf>
    <xf numFmtId="166" fontId="11" fillId="0" borderId="0" xfId="29" applyNumberFormat="1" applyFont="1" applyFill="1" applyBorder="1" applyAlignment="1">
      <alignment vertical="center"/>
    </xf>
    <xf numFmtId="166" fontId="10" fillId="0" borderId="0" xfId="29" applyNumberFormat="1" applyFont="1" applyFill="1" applyBorder="1" applyAlignment="1">
      <alignment vertical="center"/>
    </xf>
    <xf numFmtId="166" fontId="10" fillId="0" borderId="0" xfId="29" applyNumberFormat="1" applyFont="1" applyFill="1" applyAlignment="1">
      <alignment horizontal="right" vertical="center" readingOrder="2"/>
    </xf>
    <xf numFmtId="166" fontId="10" fillId="0" borderId="0" xfId="29" applyNumberFormat="1" applyFont="1" applyFill="1" applyBorder="1" applyAlignment="1">
      <alignment horizontal="right" vertical="center"/>
    </xf>
    <xf numFmtId="167" fontId="34" fillId="0" borderId="0" xfId="9" applyNumberFormat="1" applyFont="1" applyFill="1" applyBorder="1" applyAlignment="1">
      <alignment vertical="center"/>
    </xf>
    <xf numFmtId="167" fontId="17" fillId="0" borderId="0" xfId="9" applyNumberFormat="1" applyFont="1" applyFill="1" applyBorder="1" applyAlignment="1">
      <alignment horizontal="right" vertical="center"/>
    </xf>
    <xf numFmtId="166" fontId="10" fillId="0" borderId="0" xfId="9" applyNumberFormat="1" applyFont="1" applyFill="1" applyAlignment="1">
      <alignment horizontal="right" vertical="center"/>
    </xf>
    <xf numFmtId="166" fontId="10" fillId="0" borderId="0" xfId="15" applyNumberFormat="1" applyFont="1" applyFill="1" applyBorder="1" applyAlignment="1" applyProtection="1">
      <alignment horizontal="left" vertical="center"/>
    </xf>
    <xf numFmtId="166" fontId="10" fillId="0" borderId="0" xfId="29" applyNumberFormat="1" applyFont="1" applyFill="1" applyBorder="1" applyAlignment="1" applyProtection="1">
      <alignment vertical="center"/>
    </xf>
    <xf numFmtId="166" fontId="9" fillId="0" borderId="0" xfId="29" applyNumberFormat="1" applyFont="1" applyFill="1" applyBorder="1" applyAlignment="1">
      <alignment horizontal="right" vertical="center"/>
    </xf>
    <xf numFmtId="0" fontId="9" fillId="0" borderId="0" xfId="9" applyFont="1" applyFill="1" applyBorder="1" applyAlignment="1">
      <alignment vertical="center"/>
    </xf>
    <xf numFmtId="166" fontId="4" fillId="0" borderId="0" xfId="15" quotePrefix="1" applyNumberFormat="1" applyFont="1" applyFill="1" applyBorder="1" applyAlignment="1">
      <alignment horizontal="right" vertical="center"/>
    </xf>
    <xf numFmtId="166" fontId="4" fillId="0" borderId="0" xfId="15" applyNumberFormat="1" applyFont="1" applyFill="1" applyBorder="1" applyAlignment="1">
      <alignment horizontal="right" vertical="center"/>
    </xf>
    <xf numFmtId="166" fontId="4" fillId="0" borderId="0" xfId="30" applyNumberFormat="1" applyFont="1" applyFill="1" applyBorder="1" applyAlignment="1">
      <alignment vertical="center"/>
    </xf>
    <xf numFmtId="166" fontId="4" fillId="0" borderId="0" xfId="29" applyNumberFormat="1" applyFont="1" applyBorder="1" applyAlignment="1">
      <alignment vertical="center"/>
    </xf>
    <xf numFmtId="166" fontId="4" fillId="0" borderId="0" xfId="29" applyNumberFormat="1" applyFont="1" applyAlignment="1">
      <alignment vertical="center" readingOrder="2"/>
    </xf>
    <xf numFmtId="166" fontId="6" fillId="0" borderId="0" xfId="29" quotePrefix="1" applyNumberFormat="1" applyFont="1" applyBorder="1" applyAlignment="1">
      <alignment horizontal="left" vertical="center"/>
    </xf>
    <xf numFmtId="166" fontId="3" fillId="0" borderId="0" xfId="29" applyNumberFormat="1" applyFont="1" applyAlignment="1">
      <alignment horizontal="right" vertical="center" readingOrder="2"/>
    </xf>
    <xf numFmtId="166" fontId="9" fillId="0" borderId="0" xfId="29" applyNumberFormat="1" applyFont="1" applyAlignment="1">
      <alignment vertical="center"/>
    </xf>
    <xf numFmtId="10" fontId="7" fillId="0" borderId="0" xfId="17" applyNumberFormat="1" applyFont="1" applyAlignment="1">
      <alignment horizontal="right" vertical="center" readingOrder="2"/>
    </xf>
    <xf numFmtId="166" fontId="9" fillId="0" borderId="0" xfId="29" applyNumberFormat="1" applyFont="1" applyBorder="1" applyAlignment="1" applyProtection="1">
      <alignment horizontal="right" vertical="center"/>
    </xf>
    <xf numFmtId="166" fontId="10" fillId="0" borderId="0" xfId="29" applyNumberFormat="1" applyFont="1" applyBorder="1" applyAlignment="1">
      <alignment vertical="center"/>
    </xf>
    <xf numFmtId="166" fontId="4" fillId="0" borderId="0" xfId="29" applyNumberFormat="1" applyFont="1" applyBorder="1" applyAlignment="1" applyProtection="1">
      <alignment horizontal="right" vertical="center"/>
    </xf>
    <xf numFmtId="166" fontId="10" fillId="0" borderId="0" xfId="29" applyNumberFormat="1" applyFont="1" applyAlignment="1">
      <alignment horizontal="right" vertical="center" readingOrder="2"/>
    </xf>
    <xf numFmtId="166" fontId="12" fillId="0" borderId="0" xfId="1" quotePrefix="1" applyNumberFormat="1" applyFont="1" applyFill="1" applyAlignment="1" applyProtection="1">
      <alignment horizontal="left" vertical="center"/>
    </xf>
    <xf numFmtId="166" fontId="4" fillId="0" borderId="0" xfId="1" quotePrefix="1" applyNumberFormat="1" applyFont="1" applyFill="1" applyAlignment="1">
      <alignment horizontal="right" vertical="center" readingOrder="2"/>
    </xf>
    <xf numFmtId="166" fontId="10" fillId="0" borderId="0" xfId="28" applyNumberFormat="1" applyFont="1" applyFill="1" applyAlignment="1">
      <alignment vertical="center"/>
    </xf>
    <xf numFmtId="166" fontId="4" fillId="0" borderId="0" xfId="31" applyNumberFormat="1" applyFont="1" applyAlignment="1">
      <alignment vertical="center"/>
    </xf>
    <xf numFmtId="166" fontId="4" fillId="0" borderId="0" xfId="31" applyNumberFormat="1" applyFont="1" applyFill="1" applyAlignment="1">
      <alignment vertical="center"/>
    </xf>
    <xf numFmtId="166" fontId="5" fillId="0" borderId="0" xfId="31" applyNumberFormat="1" applyFont="1" applyFill="1" applyAlignment="1">
      <alignment vertical="center"/>
    </xf>
    <xf numFmtId="166" fontId="4" fillId="0" borderId="0" xfId="31" applyNumberFormat="1" applyFont="1" applyAlignment="1">
      <alignment vertical="center" readingOrder="2"/>
    </xf>
    <xf numFmtId="166" fontId="7" fillId="0" borderId="0" xfId="31" applyNumberFormat="1" applyFont="1" applyAlignment="1">
      <alignment vertical="center"/>
    </xf>
    <xf numFmtId="0" fontId="4" fillId="0" borderId="0" xfId="9" quotePrefix="1" applyFont="1" applyFill="1" applyAlignment="1">
      <alignment horizontal="right" vertical="center"/>
    </xf>
    <xf numFmtId="166" fontId="4" fillId="0" borderId="0" xfId="31" applyNumberFormat="1" applyFont="1" applyFill="1" applyAlignment="1">
      <alignment horizontal="right" vertical="center"/>
    </xf>
    <xf numFmtId="166" fontId="3" fillId="0" borderId="0" xfId="31" quotePrefix="1" applyNumberFormat="1" applyFont="1" applyFill="1" applyAlignment="1">
      <alignment horizontal="right" vertical="center" readingOrder="2"/>
    </xf>
    <xf numFmtId="166" fontId="10" fillId="0" borderId="0" xfId="31" applyNumberFormat="1" applyFont="1" applyAlignment="1">
      <alignment vertical="center"/>
    </xf>
    <xf numFmtId="166" fontId="10" fillId="0" borderId="0" xfId="31" applyNumberFormat="1" applyFont="1" applyAlignment="1">
      <alignment horizontal="right" vertical="center" readingOrder="2"/>
    </xf>
    <xf numFmtId="166" fontId="10" fillId="0" borderId="0" xfId="31" applyNumberFormat="1" applyFont="1" applyFill="1" applyAlignment="1">
      <alignment vertical="center"/>
    </xf>
    <xf numFmtId="166" fontId="10" fillId="0" borderId="0" xfId="31" applyNumberFormat="1" applyFont="1" applyFill="1" applyAlignment="1">
      <alignment horizontal="right" vertical="center"/>
    </xf>
    <xf numFmtId="166" fontId="9" fillId="0" borderId="0" xfId="31" applyNumberFormat="1" applyFont="1" applyAlignment="1" applyProtection="1">
      <alignment horizontal="centerContinuous" vertical="center"/>
    </xf>
    <xf numFmtId="166" fontId="9" fillId="0" borderId="0" xfId="31" quotePrefix="1" applyNumberFormat="1" applyFont="1" applyAlignment="1" applyProtection="1">
      <alignment horizontal="centerContinuous" vertical="center"/>
    </xf>
    <xf numFmtId="166" fontId="11" fillId="0" borderId="0" xfId="9" applyNumberFormat="1" applyFont="1" applyFill="1" applyAlignment="1">
      <alignment vertical="center"/>
    </xf>
    <xf numFmtId="166" fontId="11" fillId="0" borderId="0" xfId="31" applyNumberFormat="1" applyFont="1" applyFill="1" applyAlignment="1">
      <alignment horizontal="right" vertical="center"/>
    </xf>
    <xf numFmtId="166" fontId="11" fillId="0" borderId="0" xfId="31" quotePrefix="1" applyNumberFormat="1" applyFont="1" applyFill="1" applyAlignment="1">
      <alignment horizontal="right" vertical="center"/>
    </xf>
    <xf numFmtId="166" fontId="7" fillId="0" borderId="0" xfId="31" applyNumberFormat="1" applyFont="1" applyFill="1" applyAlignment="1">
      <alignment horizontal="right" vertical="center"/>
    </xf>
    <xf numFmtId="166" fontId="9" fillId="0" borderId="0" xfId="31" quotePrefix="1" applyNumberFormat="1" applyFont="1" applyAlignment="1" applyProtection="1">
      <alignment horizontal="right" vertical="center"/>
    </xf>
    <xf numFmtId="166" fontId="9" fillId="0" borderId="0" xfId="31" applyNumberFormat="1" applyFont="1" applyAlignment="1">
      <alignment horizontal="right" vertical="center"/>
    </xf>
    <xf numFmtId="166" fontId="9" fillId="0" borderId="0" xfId="31" applyNumberFormat="1" applyFont="1" applyAlignment="1" applyProtection="1">
      <alignment horizontal="right" vertical="center"/>
    </xf>
    <xf numFmtId="166" fontId="11" fillId="0" borderId="0" xfId="31" quotePrefix="1" applyNumberFormat="1" applyFont="1" applyFill="1" applyAlignment="1" applyProtection="1">
      <alignment horizontal="right" vertical="center"/>
    </xf>
    <xf numFmtId="0" fontId="11" fillId="0" borderId="0" xfId="9" applyFont="1" applyFill="1" applyAlignment="1">
      <alignment horizontal="right" vertical="center"/>
    </xf>
    <xf numFmtId="166" fontId="11" fillId="0" borderId="0" xfId="31" applyNumberFormat="1" applyFont="1" applyFill="1" applyAlignment="1" applyProtection="1">
      <alignment horizontal="right" vertical="center"/>
    </xf>
    <xf numFmtId="166" fontId="11" fillId="0" borderId="0" xfId="31" applyNumberFormat="1" applyFont="1" applyFill="1" applyAlignment="1">
      <alignment vertical="center"/>
    </xf>
    <xf numFmtId="166" fontId="10" fillId="0" borderId="0" xfId="31" applyNumberFormat="1" applyFont="1" applyFill="1" applyBorder="1" applyAlignment="1">
      <alignment vertical="center"/>
    </xf>
    <xf numFmtId="166" fontId="9" fillId="0" borderId="0" xfId="31" applyNumberFormat="1" applyFont="1" applyFill="1" applyBorder="1" applyAlignment="1">
      <alignment horizontal="right" vertical="center"/>
    </xf>
    <xf numFmtId="166" fontId="4" fillId="0" borderId="0" xfId="31" applyNumberFormat="1" applyFont="1" applyFill="1" applyAlignment="1" applyProtection="1">
      <alignment vertical="center"/>
    </xf>
    <xf numFmtId="166" fontId="4" fillId="0" borderId="0" xfId="31" applyNumberFormat="1" applyFont="1" applyAlignment="1" applyProtection="1">
      <alignment vertical="center"/>
    </xf>
    <xf numFmtId="169" fontId="7" fillId="0" borderId="0" xfId="31" applyNumberFormat="1" applyFont="1" applyAlignment="1">
      <alignment horizontal="center" vertical="center"/>
    </xf>
    <xf numFmtId="166" fontId="9" fillId="0" borderId="0" xfId="31" applyNumberFormat="1" applyFont="1" applyFill="1" applyAlignment="1" applyProtection="1">
      <alignment vertical="center"/>
    </xf>
    <xf numFmtId="0" fontId="9" fillId="0" borderId="0" xfId="9" applyFont="1" applyFill="1" applyAlignment="1">
      <alignment vertical="center"/>
    </xf>
    <xf numFmtId="166" fontId="9" fillId="0" borderId="0" xfId="31" applyNumberFormat="1" applyFont="1" applyFill="1" applyAlignment="1">
      <alignment horizontal="right" vertical="center"/>
    </xf>
    <xf numFmtId="166" fontId="9" fillId="0" borderId="0" xfId="31" applyNumberFormat="1" applyFont="1" applyFill="1" applyAlignment="1" applyProtection="1">
      <alignment horizontal="right" vertical="center"/>
    </xf>
    <xf numFmtId="166" fontId="4" fillId="0" borderId="0" xfId="30" applyNumberFormat="1" applyFont="1" applyFill="1" applyAlignment="1">
      <alignment vertical="center"/>
    </xf>
    <xf numFmtId="166" fontId="10" fillId="0" borderId="0" xfId="32" applyNumberFormat="1" applyFont="1" applyBorder="1" applyAlignment="1">
      <alignment horizontal="right" vertical="center" readingOrder="2"/>
    </xf>
    <xf numFmtId="1" fontId="34" fillId="0" borderId="0" xfId="9" applyNumberFormat="1" applyFont="1" applyBorder="1" applyAlignment="1">
      <alignment horizontal="right" vertical="center"/>
    </xf>
    <xf numFmtId="3" fontId="34" fillId="0" borderId="0" xfId="9" applyNumberFormat="1" applyFont="1" applyBorder="1" applyAlignment="1">
      <alignment horizontal="right" vertical="center"/>
    </xf>
    <xf numFmtId="166" fontId="4" fillId="0" borderId="0" xfId="1" quotePrefix="1" applyNumberFormat="1" applyFont="1" applyAlignment="1">
      <alignment horizontal="right" vertical="center" readingOrder="2"/>
    </xf>
    <xf numFmtId="166" fontId="4" fillId="0" borderId="0" xfId="1" applyNumberFormat="1" applyFont="1" applyFill="1" applyAlignment="1" applyProtection="1">
      <alignment horizontal="left" vertical="center"/>
    </xf>
    <xf numFmtId="166" fontId="5" fillId="0" borderId="0" xfId="30" applyNumberFormat="1" applyFont="1" applyFill="1" applyAlignment="1">
      <alignment vertical="center"/>
    </xf>
    <xf numFmtId="166" fontId="4" fillId="0" borderId="0" xfId="30" applyNumberFormat="1" applyFont="1" applyFill="1" applyAlignment="1">
      <alignment vertical="center" readingOrder="2"/>
    </xf>
    <xf numFmtId="166" fontId="4" fillId="0" borderId="0" xfId="30" quotePrefix="1" applyNumberFormat="1" applyFont="1" applyFill="1" applyAlignment="1" applyProtection="1">
      <alignment horizontal="right" vertical="center"/>
    </xf>
    <xf numFmtId="166" fontId="4" fillId="0" borderId="0" xfId="30" quotePrefix="1" applyNumberFormat="1" applyFont="1" applyFill="1" applyAlignment="1" applyProtection="1">
      <alignment horizontal="center" vertical="center"/>
    </xf>
    <xf numFmtId="166" fontId="3" fillId="0" borderId="0" xfId="30" quotePrefix="1" applyNumberFormat="1" applyFont="1" applyFill="1" applyAlignment="1">
      <alignment horizontal="right" vertical="center" readingOrder="2"/>
    </xf>
    <xf numFmtId="166" fontId="3" fillId="0" borderId="0" xfId="30" applyNumberFormat="1" applyFont="1" applyFill="1" applyAlignment="1">
      <alignment horizontal="right" vertical="center" readingOrder="2"/>
    </xf>
    <xf numFmtId="166" fontId="4" fillId="0" borderId="0" xfId="30" applyNumberFormat="1" applyFont="1" applyFill="1" applyAlignment="1">
      <alignment horizontal="center" vertical="center"/>
    </xf>
    <xf numFmtId="166" fontId="4" fillId="0" borderId="0" xfId="30" applyNumberFormat="1" applyFont="1" applyFill="1" applyAlignment="1">
      <alignment horizontal="right" vertical="center"/>
    </xf>
    <xf numFmtId="2" fontId="9" fillId="0" borderId="0" xfId="30" applyNumberFormat="1" applyFont="1" applyFill="1" applyAlignment="1">
      <alignment vertical="center"/>
    </xf>
    <xf numFmtId="166" fontId="4" fillId="0" borderId="0" xfId="30" applyNumberFormat="1" applyFont="1" applyFill="1" applyAlignment="1">
      <alignment horizontal="right" vertical="center" readingOrder="2"/>
    </xf>
    <xf numFmtId="166" fontId="9" fillId="0" borderId="0" xfId="30" applyNumberFormat="1" applyFont="1" applyFill="1" applyAlignment="1">
      <alignment vertical="center"/>
    </xf>
    <xf numFmtId="166" fontId="11" fillId="0" borderId="0" xfId="30" quotePrefix="1" applyNumberFormat="1" applyFont="1" applyFill="1" applyAlignment="1">
      <alignment horizontal="center" vertical="center"/>
    </xf>
    <xf numFmtId="166" fontId="9" fillId="0" borderId="0" xfId="30" applyNumberFormat="1" applyFont="1" applyFill="1" applyAlignment="1" applyProtection="1">
      <alignment horizontal="right" vertical="center"/>
    </xf>
    <xf numFmtId="166" fontId="11" fillId="0" borderId="0" xfId="30" applyNumberFormat="1" applyFont="1" applyFill="1" applyAlignment="1">
      <alignment vertical="center"/>
    </xf>
    <xf numFmtId="166" fontId="9" fillId="0" borderId="0" xfId="30" applyNumberFormat="1" applyFont="1" applyFill="1" applyAlignment="1" applyProtection="1">
      <alignment horizontal="left" vertical="center"/>
    </xf>
    <xf numFmtId="166" fontId="11" fillId="0" borderId="0" xfId="30" applyNumberFormat="1" applyFont="1" applyFill="1" applyAlignment="1" applyProtection="1">
      <alignment horizontal="left" vertical="center"/>
    </xf>
    <xf numFmtId="166" fontId="10" fillId="0" borderId="0" xfId="30" applyNumberFormat="1" applyFont="1" applyFill="1" applyAlignment="1">
      <alignment horizontal="right" vertical="center" readingOrder="2"/>
    </xf>
    <xf numFmtId="166" fontId="10" fillId="0" borderId="0" xfId="30" applyNumberFormat="1" applyFont="1" applyFill="1" applyAlignment="1">
      <alignment vertical="center"/>
    </xf>
    <xf numFmtId="166" fontId="10" fillId="0" borderId="0" xfId="30" applyNumberFormat="1" applyFont="1" applyFill="1" applyAlignment="1">
      <alignment horizontal="right" vertical="center"/>
    </xf>
    <xf numFmtId="166" fontId="9" fillId="0" borderId="0" xfId="30" applyNumberFormat="1" applyFont="1" applyFill="1" applyBorder="1" applyAlignment="1">
      <alignment vertical="center"/>
    </xf>
    <xf numFmtId="166" fontId="4" fillId="0" borderId="0" xfId="30" applyNumberFormat="1" applyFont="1" applyFill="1" applyBorder="1" applyAlignment="1" applyProtection="1">
      <alignment vertical="center"/>
    </xf>
    <xf numFmtId="173" fontId="4" fillId="0" borderId="0" xfId="9" applyNumberFormat="1" applyFont="1" applyFill="1" applyAlignment="1">
      <alignment vertical="center"/>
    </xf>
    <xf numFmtId="173" fontId="9" fillId="0" borderId="0" xfId="9" applyNumberFormat="1" applyFont="1" applyFill="1" applyAlignment="1">
      <alignment vertical="center"/>
    </xf>
    <xf numFmtId="166" fontId="4" fillId="0" borderId="0" xfId="30" applyNumberFormat="1" applyFont="1" applyFill="1" applyAlignment="1" applyProtection="1">
      <alignment vertical="center"/>
    </xf>
    <xf numFmtId="166" fontId="4" fillId="0" borderId="0" xfId="15" quotePrefix="1" applyNumberFormat="1" applyFont="1" applyFill="1" applyAlignment="1">
      <alignment horizontal="right" vertical="center" readingOrder="2"/>
    </xf>
    <xf numFmtId="166" fontId="4" fillId="0" borderId="0" xfId="30" applyNumberFormat="1" applyFont="1" applyAlignment="1">
      <alignment vertical="center"/>
    </xf>
    <xf numFmtId="166" fontId="4" fillId="0" borderId="0" xfId="30" applyNumberFormat="1" applyFont="1" applyAlignment="1">
      <alignment vertical="center" readingOrder="2"/>
    </xf>
    <xf numFmtId="166" fontId="4" fillId="0" borderId="0" xfId="30" quotePrefix="1" applyNumberFormat="1" applyFont="1" applyAlignment="1" applyProtection="1">
      <alignment horizontal="right" vertical="center"/>
    </xf>
    <xf numFmtId="166" fontId="3" fillId="0" borderId="0" xfId="30" applyNumberFormat="1" applyFont="1" applyAlignment="1">
      <alignment horizontal="right" vertical="center" readingOrder="2"/>
    </xf>
    <xf numFmtId="2" fontId="9" fillId="0" borderId="0" xfId="30" applyNumberFormat="1" applyFont="1" applyAlignment="1">
      <alignment vertical="center"/>
    </xf>
    <xf numFmtId="166" fontId="4" fillId="0" borderId="0" xfId="30" applyNumberFormat="1" applyFont="1" applyAlignment="1">
      <alignment horizontal="right" vertical="center" readingOrder="2"/>
    </xf>
    <xf numFmtId="166" fontId="9" fillId="0" borderId="0" xfId="30" applyNumberFormat="1" applyFont="1" applyAlignment="1">
      <alignment vertical="center"/>
    </xf>
    <xf numFmtId="166" fontId="9" fillId="0" borderId="0" xfId="30" applyNumberFormat="1" applyFont="1" applyAlignment="1" applyProtection="1">
      <alignment horizontal="right" vertical="center"/>
    </xf>
    <xf numFmtId="166" fontId="9" fillId="0" borderId="0" xfId="30" applyNumberFormat="1" applyFont="1" applyAlignment="1" applyProtection="1">
      <alignment horizontal="left" vertical="center"/>
    </xf>
    <xf numFmtId="166" fontId="11" fillId="0" borderId="0" xfId="30" applyNumberFormat="1" applyFont="1" applyAlignment="1" applyProtection="1">
      <alignment horizontal="left" vertical="center"/>
    </xf>
    <xf numFmtId="166" fontId="10" fillId="0" borderId="0" xfId="30" applyNumberFormat="1" applyFont="1" applyAlignment="1">
      <alignment horizontal="right" vertical="center" readingOrder="2"/>
    </xf>
    <xf numFmtId="3" fontId="9" fillId="0" borderId="0" xfId="9" applyNumberFormat="1" applyFont="1" applyFill="1" applyBorder="1" applyAlignment="1">
      <alignment vertical="center"/>
    </xf>
    <xf numFmtId="166" fontId="4" fillId="0" borderId="0" xfId="1" applyNumberFormat="1" applyFont="1" applyFill="1" applyAlignment="1">
      <alignment horizontal="right" vertical="center" readingOrder="2"/>
    </xf>
    <xf numFmtId="166" fontId="4" fillId="0" borderId="0" xfId="34" applyNumberFormat="1" applyFont="1" applyAlignment="1">
      <alignment vertical="center"/>
    </xf>
    <xf numFmtId="0" fontId="4" fillId="0" borderId="0" xfId="34" applyNumberFormat="1" applyFont="1" applyFill="1" applyAlignment="1">
      <alignment horizontal="right" vertical="center"/>
    </xf>
    <xf numFmtId="0" fontId="4" fillId="0" borderId="0" xfId="34" applyNumberFormat="1" applyFont="1" applyFill="1" applyAlignment="1">
      <alignment vertical="center"/>
    </xf>
    <xf numFmtId="0" fontId="5" fillId="0" borderId="0" xfId="34" applyNumberFormat="1" applyFont="1" applyFill="1" applyAlignment="1">
      <alignment vertical="center"/>
    </xf>
    <xf numFmtId="0" fontId="4" fillId="0" borderId="0" xfId="34" applyNumberFormat="1" applyFont="1" applyFill="1" applyAlignment="1">
      <alignment vertical="center" readingOrder="2"/>
    </xf>
    <xf numFmtId="0" fontId="6" fillId="0" borderId="0" xfId="34" quotePrefix="1" applyNumberFormat="1" applyFont="1" applyFill="1" applyAlignment="1" applyProtection="1">
      <alignment horizontal="left" vertical="center"/>
    </xf>
    <xf numFmtId="0" fontId="4" fillId="0" borderId="0" xfId="34" quotePrefix="1" applyNumberFormat="1" applyFont="1" applyFill="1" applyAlignment="1" applyProtection="1">
      <alignment horizontal="right" vertical="center"/>
    </xf>
    <xf numFmtId="0" fontId="4" fillId="0" borderId="0" xfId="34" quotePrefix="1" applyNumberFormat="1" applyFont="1" applyFill="1" applyAlignment="1" applyProtection="1">
      <alignment horizontal="center" vertical="center"/>
    </xf>
    <xf numFmtId="0" fontId="3" fillId="0" borderId="0" xfId="34" quotePrefix="1" applyNumberFormat="1" applyFont="1" applyFill="1" applyAlignment="1">
      <alignment horizontal="right" vertical="center"/>
    </xf>
    <xf numFmtId="0" fontId="6" fillId="0" borderId="0" xfId="34" applyNumberFormat="1" applyFont="1" applyFill="1" applyAlignment="1" applyProtection="1">
      <alignment horizontal="left" vertical="center"/>
    </xf>
    <xf numFmtId="0" fontId="3" fillId="0" borderId="0" xfId="34" applyNumberFormat="1" applyFont="1" applyFill="1" applyAlignment="1">
      <alignment horizontal="right" vertical="center" readingOrder="2"/>
    </xf>
    <xf numFmtId="0" fontId="4" fillId="0" borderId="0" xfId="34" applyNumberFormat="1" applyFont="1" applyFill="1" applyAlignment="1">
      <alignment horizontal="right" vertical="center" readingOrder="2"/>
    </xf>
    <xf numFmtId="0" fontId="9" fillId="0" borderId="0" xfId="34" applyNumberFormat="1" applyFont="1" applyFill="1" applyAlignment="1">
      <alignment horizontal="right" vertical="center"/>
    </xf>
    <xf numFmtId="0" fontId="11" fillId="0" borderId="0" xfId="34" applyNumberFormat="1" applyFont="1" applyFill="1" applyAlignment="1">
      <alignment vertical="center"/>
    </xf>
    <xf numFmtId="0" fontId="11" fillId="0" borderId="0" xfId="34" quotePrefix="1" applyNumberFormat="1" applyFont="1" applyFill="1" applyAlignment="1">
      <alignment horizontal="center" vertical="center"/>
    </xf>
    <xf numFmtId="0" fontId="10" fillId="0" borderId="0" xfId="34" applyNumberFormat="1" applyFont="1" applyFill="1" applyAlignment="1">
      <alignment horizontal="right" vertical="center"/>
    </xf>
    <xf numFmtId="0" fontId="10" fillId="0" borderId="0" xfId="34" applyNumberFormat="1" applyFont="1" applyFill="1" applyAlignment="1">
      <alignment vertical="center"/>
    </xf>
    <xf numFmtId="0" fontId="9" fillId="0" borderId="0" xfId="34" applyNumberFormat="1" applyFont="1" applyFill="1" applyAlignment="1" applyProtection="1">
      <alignment horizontal="right" vertical="center"/>
    </xf>
    <xf numFmtId="167" fontId="9" fillId="0" borderId="0" xfId="9" applyNumberFormat="1" applyFont="1" applyFill="1" applyBorder="1" applyAlignment="1">
      <alignment horizontal="right" vertical="center"/>
    </xf>
    <xf numFmtId="167" fontId="9" fillId="0" borderId="0" xfId="9" applyNumberFormat="1" applyFont="1" applyFill="1" applyBorder="1" applyAlignment="1">
      <alignment vertical="center"/>
    </xf>
    <xf numFmtId="0" fontId="11" fillId="0" borderId="0" xfId="34" applyNumberFormat="1" applyFont="1" applyFill="1" applyBorder="1" applyAlignment="1">
      <alignment vertical="center"/>
    </xf>
    <xf numFmtId="3" fontId="17" fillId="0" borderId="0" xfId="0" applyNumberFormat="1" applyFont="1" applyFill="1" applyBorder="1" applyAlignment="1">
      <alignment vertical="center"/>
    </xf>
    <xf numFmtId="0" fontId="12" fillId="0" borderId="0" xfId="1" applyNumberFormat="1" applyFont="1" applyFill="1" applyAlignment="1" applyProtection="1">
      <alignment horizontal="left" vertical="center"/>
    </xf>
    <xf numFmtId="0" fontId="4" fillId="0" borderId="0" xfId="1" applyNumberFormat="1" applyFont="1" applyFill="1" applyBorder="1" applyAlignment="1">
      <alignment horizontal="right" vertical="center" readingOrder="2"/>
    </xf>
    <xf numFmtId="0" fontId="11" fillId="0" borderId="0" xfId="15" applyNumberFormat="1" applyFont="1" applyFill="1" applyAlignment="1" applyProtection="1">
      <alignment horizontal="left" vertical="center"/>
    </xf>
    <xf numFmtId="0" fontId="9" fillId="0" borderId="0" xfId="9" applyNumberFormat="1" applyFont="1" applyFill="1" applyAlignment="1">
      <alignment horizontal="right" vertical="center"/>
    </xf>
    <xf numFmtId="0" fontId="4" fillId="0" borderId="0" xfId="30" applyNumberFormat="1" applyFont="1" applyFill="1" applyAlignment="1">
      <alignment vertical="center"/>
    </xf>
    <xf numFmtId="166" fontId="4" fillId="0" borderId="0" xfId="34" applyNumberFormat="1" applyFont="1" applyFill="1" applyAlignment="1">
      <alignment vertical="center"/>
    </xf>
    <xf numFmtId="166" fontId="4" fillId="0" borderId="0" xfId="34" applyNumberFormat="1" applyFont="1" applyAlignment="1">
      <alignment vertical="center" readingOrder="2"/>
    </xf>
    <xf numFmtId="166" fontId="6" fillId="0" borderId="0" xfId="34" quotePrefix="1" applyNumberFormat="1" applyFont="1" applyAlignment="1" applyProtection="1">
      <alignment horizontal="left" vertical="center"/>
    </xf>
    <xf numFmtId="166" fontId="6" fillId="0" borderId="0" xfId="34" applyNumberFormat="1" applyFont="1" applyAlignment="1" applyProtection="1">
      <alignment horizontal="left" vertical="center"/>
    </xf>
    <xf numFmtId="166" fontId="4" fillId="0" borderId="0" xfId="34" quotePrefix="1" applyNumberFormat="1" applyFont="1" applyAlignment="1" applyProtection="1">
      <alignment horizontal="right" vertical="center"/>
    </xf>
    <xf numFmtId="166" fontId="4" fillId="0" borderId="0" xfId="34" applyNumberFormat="1" applyFont="1" applyAlignment="1">
      <alignment horizontal="right" vertical="center" readingOrder="2"/>
    </xf>
    <xf numFmtId="166" fontId="4" fillId="0" borderId="0" xfId="34" applyNumberFormat="1" applyFont="1" applyFill="1" applyAlignment="1">
      <alignment horizontal="right" vertical="center"/>
    </xf>
    <xf numFmtId="0" fontId="9" fillId="0" borderId="0" xfId="34" applyNumberFormat="1" applyFont="1" applyAlignment="1">
      <alignment horizontal="right" vertical="center"/>
    </xf>
    <xf numFmtId="1" fontId="9" fillId="0" borderId="0" xfId="34" applyNumberFormat="1" applyFont="1" applyAlignment="1">
      <alignment horizontal="right" vertical="center"/>
    </xf>
    <xf numFmtId="166" fontId="10" fillId="0" borderId="0" xfId="34" applyNumberFormat="1" applyFont="1" applyFill="1" applyAlignment="1">
      <alignment vertical="center"/>
    </xf>
    <xf numFmtId="0" fontId="9" fillId="0" borderId="0" xfId="34" applyNumberFormat="1" applyFont="1" applyAlignment="1" applyProtection="1">
      <alignment horizontal="right" vertical="center"/>
    </xf>
    <xf numFmtId="1" fontId="9" fillId="0" borderId="0" xfId="34" applyNumberFormat="1" applyFont="1" applyAlignment="1" applyProtection="1">
      <alignment horizontal="right" vertical="center"/>
    </xf>
    <xf numFmtId="0" fontId="9" fillId="0" borderId="0" xfId="5" quotePrefix="1" applyNumberFormat="1" applyFont="1" applyAlignment="1">
      <alignment horizontal="left" vertical="center"/>
    </xf>
    <xf numFmtId="1" fontId="9" fillId="0" borderId="0" xfId="9" applyNumberFormat="1" applyFont="1" applyFill="1" applyBorder="1"/>
    <xf numFmtId="3" fontId="9" fillId="0" borderId="0" xfId="9" applyNumberFormat="1" applyFont="1" applyFill="1" applyBorder="1"/>
    <xf numFmtId="166" fontId="4" fillId="0" borderId="0" xfId="35" applyNumberFormat="1" applyFont="1" applyAlignment="1">
      <alignment horizontal="right" vertical="center"/>
    </xf>
    <xf numFmtId="166" fontId="4" fillId="0" borderId="0" xfId="35" applyNumberFormat="1" applyFont="1" applyAlignment="1">
      <alignment vertical="center"/>
    </xf>
    <xf numFmtId="1" fontId="4" fillId="0" borderId="0" xfId="32" applyNumberFormat="1" applyFont="1" applyAlignment="1">
      <alignment vertical="center"/>
    </xf>
    <xf numFmtId="1" fontId="4" fillId="0" borderId="0" xfId="32" applyNumberFormat="1" applyFont="1" applyAlignment="1">
      <alignment horizontal="right" vertical="center"/>
    </xf>
    <xf numFmtId="166" fontId="4" fillId="0" borderId="0" xfId="32" applyNumberFormat="1" applyFont="1" applyAlignment="1">
      <alignment vertical="center"/>
    </xf>
    <xf numFmtId="166" fontId="5" fillId="0" borderId="0" xfId="32" applyNumberFormat="1" applyFont="1" applyAlignment="1">
      <alignment horizontal="right" vertical="center"/>
    </xf>
    <xf numFmtId="166" fontId="4" fillId="0" borderId="0" xfId="32" applyNumberFormat="1" applyFont="1" applyAlignment="1">
      <alignment vertical="center" readingOrder="2"/>
    </xf>
    <xf numFmtId="166" fontId="4" fillId="0" borderId="0" xfId="32" quotePrefix="1" applyNumberFormat="1" applyFont="1" applyAlignment="1" applyProtection="1">
      <alignment horizontal="right" vertical="center"/>
    </xf>
    <xf numFmtId="166" fontId="3" fillId="0" borderId="0" xfId="32" quotePrefix="1" applyNumberFormat="1" applyFont="1" applyAlignment="1">
      <alignment horizontal="right" vertical="center"/>
    </xf>
    <xf numFmtId="166" fontId="4" fillId="0" borderId="0" xfId="32" quotePrefix="1" applyNumberFormat="1" applyFont="1" applyAlignment="1">
      <alignment horizontal="right" vertical="center"/>
    </xf>
    <xf numFmtId="166" fontId="3" fillId="0" borderId="0" xfId="32" applyNumberFormat="1" applyFont="1" applyAlignment="1">
      <alignment horizontal="right" vertical="center" readingOrder="2"/>
    </xf>
    <xf numFmtId="166" fontId="4" fillId="0" borderId="0" xfId="32" applyNumberFormat="1" applyFont="1" applyAlignment="1">
      <alignment horizontal="right" vertical="center"/>
    </xf>
    <xf numFmtId="166" fontId="4" fillId="0" borderId="0" xfId="32" applyNumberFormat="1" applyFont="1" applyAlignment="1">
      <alignment horizontal="right" vertical="center" readingOrder="2"/>
    </xf>
    <xf numFmtId="166" fontId="11" fillId="0" borderId="0" xfId="32" applyNumberFormat="1" applyFont="1" applyAlignment="1">
      <alignment vertical="center"/>
    </xf>
    <xf numFmtId="166" fontId="11" fillId="0" borderId="0" xfId="32" applyNumberFormat="1" applyFont="1" applyAlignment="1">
      <alignment horizontal="right" vertical="center"/>
    </xf>
    <xf numFmtId="166" fontId="9" fillId="0" borderId="0" xfId="32" applyNumberFormat="1" applyFont="1" applyAlignment="1">
      <alignment vertical="center"/>
    </xf>
    <xf numFmtId="166" fontId="11" fillId="0" borderId="0" xfId="32" quotePrefix="1" applyNumberFormat="1" applyFont="1" applyAlignment="1">
      <alignment horizontal="center" vertical="center"/>
    </xf>
    <xf numFmtId="1" fontId="9" fillId="0" borderId="0" xfId="32" applyNumberFormat="1" applyFont="1" applyAlignment="1">
      <alignment horizontal="right" vertical="center"/>
    </xf>
    <xf numFmtId="1" fontId="9" fillId="0" borderId="0" xfId="32" applyNumberFormat="1" applyFont="1" applyAlignment="1" applyProtection="1">
      <alignment horizontal="right" vertical="center"/>
    </xf>
    <xf numFmtId="166" fontId="10" fillId="0" borderId="0" xfId="32" applyNumberFormat="1" applyFont="1" applyAlignment="1">
      <alignment vertical="center"/>
    </xf>
    <xf numFmtId="1" fontId="11" fillId="0" borderId="0" xfId="32" applyNumberFormat="1" applyFont="1" applyAlignment="1" applyProtection="1">
      <alignment horizontal="right" vertical="center"/>
    </xf>
    <xf numFmtId="166" fontId="10" fillId="0" borderId="0" xfId="32" applyNumberFormat="1" applyFont="1" applyAlignment="1">
      <alignment horizontal="right" vertical="center" readingOrder="2"/>
    </xf>
    <xf numFmtId="166" fontId="10" fillId="0" borderId="0" xfId="32" applyNumberFormat="1" applyFont="1" applyAlignment="1">
      <alignment horizontal="right" vertical="center"/>
    </xf>
    <xf numFmtId="166" fontId="11" fillId="0" borderId="0" xfId="32" applyNumberFormat="1" applyFont="1" applyFill="1" applyBorder="1" applyAlignment="1">
      <alignment vertical="center"/>
    </xf>
    <xf numFmtId="167" fontId="4" fillId="0" borderId="0" xfId="9" applyNumberFormat="1" applyFont="1" applyFill="1" applyBorder="1" applyAlignment="1">
      <alignment vertical="center"/>
    </xf>
    <xf numFmtId="166" fontId="9" fillId="0" borderId="0" xfId="32" applyNumberFormat="1" applyFont="1" applyFill="1" applyBorder="1" applyAlignment="1">
      <alignment horizontal="right" vertical="center"/>
    </xf>
    <xf numFmtId="166" fontId="11" fillId="0" borderId="0" xfId="36" applyNumberFormat="1" applyFont="1" applyAlignment="1">
      <alignment horizontal="right" vertical="center"/>
    </xf>
    <xf numFmtId="167" fontId="17" fillId="0" borderId="0" xfId="9" applyNumberFormat="1" applyFont="1" applyFill="1" applyBorder="1" applyAlignment="1">
      <alignment vertical="center"/>
    </xf>
    <xf numFmtId="166" fontId="10" fillId="0" borderId="0" xfId="36" applyNumberFormat="1" applyFont="1" applyAlignment="1">
      <alignment horizontal="right" vertical="center"/>
    </xf>
    <xf numFmtId="167" fontId="27" fillId="0" borderId="0" xfId="9" applyNumberFormat="1" applyFont="1" applyFill="1" applyBorder="1" applyAlignment="1">
      <alignment vertical="center"/>
    </xf>
    <xf numFmtId="166" fontId="10" fillId="0" borderId="0" xfId="36" quotePrefix="1" applyNumberFormat="1" applyFont="1" applyAlignment="1">
      <alignment horizontal="right" vertical="center"/>
    </xf>
    <xf numFmtId="166" fontId="11" fillId="0" borderId="0" xfId="36" quotePrefix="1" applyNumberFormat="1" applyFont="1" applyAlignment="1">
      <alignment horizontal="right" vertical="center"/>
    </xf>
    <xf numFmtId="166" fontId="10" fillId="0" borderId="0" xfId="15" applyNumberFormat="1" applyFont="1" applyBorder="1" applyAlignment="1" applyProtection="1">
      <alignment horizontal="left" vertical="center"/>
    </xf>
    <xf numFmtId="1" fontId="4" fillId="0" borderId="0" xfId="9" applyNumberFormat="1" applyFont="1" applyBorder="1" applyAlignment="1">
      <alignment vertical="center"/>
    </xf>
    <xf numFmtId="1" fontId="9" fillId="0" borderId="0" xfId="32" applyNumberFormat="1" applyFont="1" applyBorder="1" applyAlignment="1" applyProtection="1">
      <alignment horizontal="right" vertical="center"/>
    </xf>
    <xf numFmtId="1" fontId="10" fillId="0" borderId="0" xfId="32" applyNumberFormat="1" applyFont="1" applyBorder="1" applyAlignment="1">
      <alignment vertical="center"/>
    </xf>
    <xf numFmtId="166" fontId="4" fillId="0" borderId="0" xfId="32" applyNumberFormat="1" applyFont="1" applyBorder="1" applyAlignment="1" applyProtection="1">
      <alignment vertical="center"/>
    </xf>
    <xf numFmtId="166" fontId="9" fillId="0" borderId="0" xfId="32" applyNumberFormat="1" applyFont="1" applyAlignment="1">
      <alignment horizontal="right" vertical="center"/>
    </xf>
    <xf numFmtId="166" fontId="4" fillId="0" borderId="0" xfId="36" quotePrefix="1" applyNumberFormat="1" applyFont="1" applyAlignment="1">
      <alignment horizontal="right" vertical="center"/>
    </xf>
    <xf numFmtId="166" fontId="4" fillId="0" borderId="0" xfId="36" applyNumberFormat="1" applyFont="1" applyAlignment="1">
      <alignment vertical="center"/>
    </xf>
    <xf numFmtId="166" fontId="4" fillId="0" borderId="0" xfId="32" applyNumberFormat="1" applyFont="1" applyFill="1" applyAlignment="1">
      <alignment vertical="center"/>
    </xf>
    <xf numFmtId="166" fontId="4" fillId="0" borderId="0" xfId="32" applyNumberFormat="1" applyFont="1" applyBorder="1" applyAlignment="1">
      <alignment vertical="center" readingOrder="2"/>
    </xf>
    <xf numFmtId="166" fontId="3" fillId="0" borderId="0" xfId="32" applyNumberFormat="1" applyFont="1" applyBorder="1" applyAlignment="1">
      <alignment horizontal="right" vertical="center" readingOrder="2"/>
    </xf>
    <xf numFmtId="166" fontId="4" fillId="0" borderId="0" xfId="32" applyNumberFormat="1" applyFont="1" applyBorder="1" applyAlignment="1">
      <alignment horizontal="right" vertical="center" readingOrder="2"/>
    </xf>
    <xf numFmtId="1" fontId="9" fillId="0" borderId="0" xfId="32" applyNumberFormat="1" applyFont="1" applyAlignment="1">
      <alignment vertical="center"/>
    </xf>
    <xf numFmtId="166" fontId="36" fillId="0" borderId="0" xfId="35" applyNumberFormat="1" applyFont="1" applyFill="1" applyBorder="1" applyAlignment="1" applyProtection="1">
      <alignment horizontal="left" vertical="center"/>
    </xf>
    <xf numFmtId="1" fontId="9" fillId="0" borderId="0" xfId="32" applyNumberFormat="1" applyFont="1" applyFill="1" applyBorder="1" applyAlignment="1" applyProtection="1">
      <alignment horizontal="right" vertical="center"/>
    </xf>
    <xf numFmtId="1" fontId="11" fillId="0" borderId="0" xfId="32" applyNumberFormat="1" applyFont="1" applyFill="1" applyBorder="1" applyAlignment="1" applyProtection="1">
      <alignment horizontal="right" vertical="center"/>
    </xf>
    <xf numFmtId="166" fontId="10" fillId="0" borderId="0" xfId="32" applyNumberFormat="1" applyFont="1" applyFill="1" applyBorder="1" applyAlignment="1">
      <alignment horizontal="right" vertical="center" readingOrder="2"/>
    </xf>
    <xf numFmtId="1" fontId="4" fillId="0" borderId="0" xfId="32" applyNumberFormat="1" applyFont="1" applyFill="1" applyAlignment="1">
      <alignment vertical="center"/>
    </xf>
    <xf numFmtId="1" fontId="4" fillId="0" borderId="0" xfId="36" applyNumberFormat="1" applyFont="1" applyFill="1" applyAlignment="1">
      <alignment vertical="center"/>
    </xf>
    <xf numFmtId="166" fontId="4" fillId="0" borderId="0" xfId="36" applyNumberFormat="1" applyFont="1" applyFill="1" applyAlignment="1">
      <alignment vertical="center"/>
    </xf>
    <xf numFmtId="166" fontId="4" fillId="0" borderId="0" xfId="36" applyNumberFormat="1" applyFont="1" applyFill="1" applyAlignment="1">
      <alignment vertical="center" readingOrder="2"/>
    </xf>
    <xf numFmtId="1" fontId="4" fillId="0" borderId="0" xfId="36" quotePrefix="1" applyNumberFormat="1" applyFont="1" applyFill="1" applyAlignment="1" applyProtection="1">
      <alignment horizontal="right" vertical="center"/>
    </xf>
    <xf numFmtId="166" fontId="9" fillId="0" borderId="0" xfId="36" quotePrefix="1" applyNumberFormat="1" applyFont="1" applyFill="1" applyAlignment="1">
      <alignment horizontal="right" vertical="center"/>
    </xf>
    <xf numFmtId="166" fontId="7" fillId="0" borderId="0" xfId="36" applyNumberFormat="1" applyFont="1" applyFill="1" applyAlignment="1">
      <alignment vertical="center"/>
    </xf>
    <xf numFmtId="1" fontId="7" fillId="0" borderId="0" xfId="36" applyNumberFormat="1" applyFont="1" applyFill="1" applyAlignment="1">
      <alignment vertical="center"/>
    </xf>
    <xf numFmtId="166" fontId="4" fillId="0" borderId="0" xfId="36" applyNumberFormat="1" applyFont="1" applyFill="1" applyAlignment="1">
      <alignment horizontal="right" vertical="center" readingOrder="2"/>
    </xf>
    <xf numFmtId="1" fontId="9" fillId="0" borderId="0" xfId="37" applyNumberFormat="1" applyFont="1" applyFill="1" applyAlignment="1">
      <alignment vertical="center"/>
    </xf>
    <xf numFmtId="1" fontId="9" fillId="0" borderId="0" xfId="36" applyNumberFormat="1" applyFont="1" applyFill="1" applyAlignment="1" applyProtection="1">
      <alignment horizontal="right" vertical="center"/>
    </xf>
    <xf numFmtId="1" fontId="9" fillId="0" borderId="0" xfId="9" applyNumberFormat="1" applyFont="1" applyFill="1" applyAlignment="1">
      <alignment horizontal="right" vertical="center"/>
    </xf>
    <xf numFmtId="166" fontId="10" fillId="0" borderId="0" xfId="36" applyNumberFormat="1" applyFont="1" applyFill="1" applyAlignment="1">
      <alignment vertical="center"/>
    </xf>
    <xf numFmtId="1" fontId="11" fillId="0" borderId="0" xfId="36" applyNumberFormat="1" applyFont="1" applyFill="1" applyAlignment="1" applyProtection="1">
      <alignment horizontal="right" vertical="center"/>
    </xf>
    <xf numFmtId="1" fontId="10" fillId="0" borderId="0" xfId="36" applyNumberFormat="1" applyFont="1" applyFill="1" applyAlignment="1">
      <alignment vertical="center"/>
    </xf>
    <xf numFmtId="166" fontId="10" fillId="0" borderId="0" xfId="36" applyNumberFormat="1" applyFont="1" applyFill="1" applyAlignment="1">
      <alignment horizontal="right" vertical="center" readingOrder="2"/>
    </xf>
    <xf numFmtId="166" fontId="11" fillId="0" borderId="0" xfId="36" applyNumberFormat="1" applyFont="1" applyFill="1" applyBorder="1" applyAlignment="1">
      <alignment vertical="center"/>
    </xf>
    <xf numFmtId="166" fontId="11" fillId="0" borderId="0" xfId="36" applyNumberFormat="1" applyFont="1" applyFill="1" applyAlignment="1">
      <alignment vertical="center"/>
    </xf>
    <xf numFmtId="1" fontId="4" fillId="0" borderId="0" xfId="36" applyNumberFormat="1" applyFont="1" applyFill="1" applyAlignment="1">
      <alignment horizontal="right" vertical="center"/>
    </xf>
    <xf numFmtId="166" fontId="4" fillId="0" borderId="0" xfId="36" applyNumberFormat="1" applyFont="1" applyFill="1" applyAlignment="1">
      <alignment horizontal="right" vertical="center"/>
    </xf>
    <xf numFmtId="166" fontId="10" fillId="0" borderId="0" xfId="36" applyNumberFormat="1" applyFont="1" applyFill="1" applyBorder="1" applyAlignment="1">
      <alignment vertical="center"/>
    </xf>
    <xf numFmtId="1" fontId="4" fillId="0" borderId="0" xfId="36" applyNumberFormat="1" applyFont="1" applyAlignment="1">
      <alignment vertical="center"/>
    </xf>
    <xf numFmtId="166" fontId="4" fillId="0" borderId="0" xfId="36" applyNumberFormat="1" applyFont="1" applyAlignment="1">
      <alignment vertical="center" readingOrder="2"/>
    </xf>
    <xf numFmtId="166" fontId="7" fillId="0" borderId="0" xfId="36" applyNumberFormat="1" applyFont="1" applyAlignment="1">
      <alignment vertical="center"/>
    </xf>
    <xf numFmtId="1" fontId="7" fillId="0" borderId="0" xfId="36" applyNumberFormat="1" applyFont="1" applyAlignment="1">
      <alignment vertical="center"/>
    </xf>
    <xf numFmtId="0" fontId="3" fillId="0" borderId="0" xfId="9" applyFont="1" applyAlignment="1">
      <alignment vertical="center" readingOrder="2"/>
    </xf>
    <xf numFmtId="166" fontId="11" fillId="0" borderId="0" xfId="36" applyNumberFormat="1" applyFont="1" applyFill="1" applyAlignment="1">
      <alignment horizontal="right" vertical="center"/>
    </xf>
    <xf numFmtId="166" fontId="9" fillId="0" borderId="0" xfId="37" applyNumberFormat="1" applyFont="1" applyAlignment="1">
      <alignment vertical="center"/>
    </xf>
    <xf numFmtId="1" fontId="9" fillId="0" borderId="0" xfId="37" applyNumberFormat="1" applyFont="1" applyAlignment="1">
      <alignment vertical="center"/>
    </xf>
    <xf numFmtId="166" fontId="9" fillId="0" borderId="0" xfId="36" applyNumberFormat="1" applyFont="1" applyAlignment="1" applyProtection="1">
      <alignment horizontal="right" vertical="center"/>
    </xf>
    <xf numFmtId="1" fontId="9" fillId="0" borderId="0" xfId="36" applyNumberFormat="1" applyFont="1" applyAlignment="1" applyProtection="1">
      <alignment horizontal="right" vertical="center"/>
    </xf>
    <xf numFmtId="1" fontId="9" fillId="0" borderId="0" xfId="9" applyNumberFormat="1" applyFont="1" applyAlignment="1">
      <alignment horizontal="right" vertical="center"/>
    </xf>
    <xf numFmtId="166" fontId="10" fillId="0" borderId="0" xfId="36" applyNumberFormat="1" applyFont="1" applyFill="1" applyAlignment="1">
      <alignment horizontal="right" vertical="center"/>
    </xf>
    <xf numFmtId="167" fontId="37" fillId="0" borderId="0" xfId="9" applyNumberFormat="1" applyFont="1" applyFill="1" applyBorder="1" applyAlignment="1">
      <alignment vertical="center"/>
    </xf>
    <xf numFmtId="166" fontId="10" fillId="0" borderId="0" xfId="36" quotePrefix="1" applyNumberFormat="1" applyFont="1" applyFill="1" applyAlignment="1">
      <alignment horizontal="right" vertical="center"/>
    </xf>
    <xf numFmtId="166" fontId="4" fillId="0" borderId="0" xfId="36" quotePrefix="1" applyNumberFormat="1" applyFont="1" applyFill="1" applyAlignment="1">
      <alignment horizontal="right" vertical="center"/>
    </xf>
    <xf numFmtId="1" fontId="4" fillId="0" borderId="0" xfId="39" applyNumberFormat="1" applyFont="1" applyBorder="1" applyAlignment="1">
      <alignment vertical="center"/>
    </xf>
    <xf numFmtId="1" fontId="20" fillId="0" borderId="0" xfId="32" applyNumberFormat="1" applyFont="1" applyAlignment="1">
      <alignment horizontal="center" vertical="center"/>
    </xf>
    <xf numFmtId="166" fontId="4" fillId="0" borderId="0" xfId="37" applyNumberFormat="1" applyFont="1" applyFill="1" applyAlignment="1">
      <alignment vertical="center"/>
    </xf>
    <xf numFmtId="166" fontId="5" fillId="0" borderId="0" xfId="37" applyNumberFormat="1" applyFont="1" applyFill="1" applyAlignment="1">
      <alignment vertical="center"/>
    </xf>
    <xf numFmtId="166" fontId="4" fillId="0" borderId="0" xfId="37" applyNumberFormat="1" applyFont="1" applyFill="1" applyAlignment="1">
      <alignment vertical="center" readingOrder="2"/>
    </xf>
    <xf numFmtId="166" fontId="4" fillId="0" borderId="0" xfId="37" quotePrefix="1" applyNumberFormat="1" applyFont="1" applyFill="1" applyAlignment="1" applyProtection="1">
      <alignment horizontal="right" vertical="center"/>
    </xf>
    <xf numFmtId="166" fontId="4" fillId="0" borderId="0" xfId="37" quotePrefix="1" applyNumberFormat="1" applyFont="1" applyFill="1" applyAlignment="1" applyProtection="1">
      <alignment horizontal="center" vertical="center"/>
    </xf>
    <xf numFmtId="166" fontId="3" fillId="0" borderId="0" xfId="37" quotePrefix="1" applyNumberFormat="1" applyFont="1" applyFill="1" applyAlignment="1">
      <alignment horizontal="right" vertical="center"/>
    </xf>
    <xf numFmtId="166" fontId="3" fillId="0" borderId="0" xfId="37" applyNumberFormat="1" applyFont="1" applyFill="1" applyAlignment="1">
      <alignment vertical="center" readingOrder="2"/>
    </xf>
    <xf numFmtId="166" fontId="4" fillId="0" borderId="0" xfId="37" applyNumberFormat="1" applyFont="1" applyFill="1" applyAlignment="1">
      <alignment horizontal="right" vertical="center"/>
    </xf>
    <xf numFmtId="166" fontId="9" fillId="0" borderId="0" xfId="37" applyNumberFormat="1" applyFont="1" applyFill="1" applyAlignment="1">
      <alignment vertical="center"/>
    </xf>
    <xf numFmtId="166" fontId="7" fillId="0" borderId="0" xfId="37" quotePrefix="1" applyNumberFormat="1" applyFont="1" applyFill="1" applyAlignment="1">
      <alignment horizontal="center" vertical="center"/>
    </xf>
    <xf numFmtId="166" fontId="9" fillId="0" borderId="0" xfId="37" applyNumberFormat="1" applyFont="1" applyFill="1" applyAlignment="1" applyProtection="1">
      <alignment horizontal="right" vertical="center"/>
    </xf>
    <xf numFmtId="166" fontId="7" fillId="0" borderId="0" xfId="37" applyNumberFormat="1" applyFont="1" applyFill="1" applyAlignment="1">
      <alignment vertical="center"/>
    </xf>
    <xf numFmtId="166" fontId="10" fillId="0" borderId="0" xfId="37" applyNumberFormat="1" applyFont="1" applyFill="1" applyAlignment="1">
      <alignment vertical="center"/>
    </xf>
    <xf numFmtId="166" fontId="4" fillId="0" borderId="0" xfId="37" applyNumberFormat="1" applyFont="1" applyFill="1" applyAlignment="1" applyProtection="1">
      <alignment horizontal="right" vertical="center"/>
    </xf>
    <xf numFmtId="166" fontId="11" fillId="0" borderId="0" xfId="37" applyNumberFormat="1" applyFont="1" applyFill="1" applyAlignment="1">
      <alignment vertical="center"/>
    </xf>
    <xf numFmtId="166" fontId="10" fillId="0" borderId="0" xfId="37" applyNumberFormat="1" applyFont="1" applyFill="1" applyAlignment="1">
      <alignment horizontal="right" vertical="center"/>
    </xf>
    <xf numFmtId="166" fontId="11" fillId="0" borderId="0" xfId="37" applyNumberFormat="1" applyFont="1" applyFill="1" applyAlignment="1">
      <alignment horizontal="right" vertical="center"/>
    </xf>
    <xf numFmtId="166" fontId="10" fillId="0" borderId="0" xfId="37" quotePrefix="1" applyNumberFormat="1" applyFont="1" applyFill="1" applyAlignment="1">
      <alignment horizontal="right" vertical="center"/>
    </xf>
    <xf numFmtId="166" fontId="4" fillId="0" borderId="0" xfId="37" applyNumberFormat="1" applyFont="1" applyFill="1" applyAlignment="1" applyProtection="1">
      <alignment vertical="center"/>
    </xf>
    <xf numFmtId="166" fontId="4" fillId="0" borderId="0" xfId="37" quotePrefix="1" applyNumberFormat="1" applyFont="1" applyFill="1" applyAlignment="1">
      <alignment horizontal="right" vertical="center"/>
    </xf>
    <xf numFmtId="166" fontId="4" fillId="0" borderId="0" xfId="37" applyNumberFormat="1" applyFont="1" applyAlignment="1">
      <alignment vertical="center"/>
    </xf>
    <xf numFmtId="1" fontId="4" fillId="0" borderId="0" xfId="37" applyNumberFormat="1" applyFont="1" applyAlignment="1">
      <alignment vertical="center"/>
    </xf>
    <xf numFmtId="166" fontId="4" fillId="0" borderId="0" xfId="37" applyNumberFormat="1" applyFont="1" applyAlignment="1">
      <alignment vertical="center" readingOrder="2"/>
    </xf>
    <xf numFmtId="166" fontId="4" fillId="0" borderId="0" xfId="37" quotePrefix="1" applyNumberFormat="1" applyFont="1" applyAlignment="1" applyProtection="1">
      <alignment horizontal="right" vertical="center"/>
    </xf>
    <xf numFmtId="166" fontId="3" fillId="0" borderId="0" xfId="37" applyNumberFormat="1" applyFont="1" applyAlignment="1">
      <alignment vertical="center" readingOrder="2"/>
    </xf>
    <xf numFmtId="166" fontId="6" fillId="0" borderId="0" xfId="37" quotePrefix="1" applyNumberFormat="1" applyFont="1" applyAlignment="1" applyProtection="1">
      <alignment horizontal="left" vertical="center"/>
    </xf>
    <xf numFmtId="166" fontId="9" fillId="0" borderId="0" xfId="37" applyNumberFormat="1" applyFont="1" applyAlignment="1" applyProtection="1">
      <alignment horizontal="right" vertical="center"/>
    </xf>
    <xf numFmtId="1" fontId="9" fillId="0" borderId="0" xfId="37" applyNumberFormat="1" applyFont="1" applyAlignment="1" applyProtection="1">
      <alignment horizontal="right" vertical="center"/>
    </xf>
    <xf numFmtId="166" fontId="10" fillId="0" borderId="0" xfId="37" applyNumberFormat="1" applyFont="1" applyAlignment="1">
      <alignment vertical="center"/>
    </xf>
    <xf numFmtId="166" fontId="4" fillId="0" borderId="0" xfId="37" applyNumberFormat="1" applyFont="1" applyAlignment="1" applyProtection="1">
      <alignment horizontal="right" vertical="center"/>
    </xf>
    <xf numFmtId="1" fontId="4" fillId="0" borderId="0" xfId="37" applyNumberFormat="1" applyFont="1" applyAlignment="1" applyProtection="1">
      <alignment horizontal="right" vertical="center"/>
    </xf>
    <xf numFmtId="167" fontId="21" fillId="0" borderId="0" xfId="9" applyNumberFormat="1" applyFont="1" applyFill="1" applyBorder="1" applyAlignment="1">
      <alignment vertical="center"/>
    </xf>
    <xf numFmtId="1" fontId="4" fillId="0" borderId="0" xfId="37" applyNumberFormat="1" applyFont="1" applyFill="1" applyAlignment="1">
      <alignment vertical="center"/>
    </xf>
    <xf numFmtId="3" fontId="10" fillId="0" borderId="0" xfId="9" applyNumberFormat="1" applyFont="1" applyFill="1" applyBorder="1" applyAlignment="1">
      <alignment vertical="center"/>
    </xf>
    <xf numFmtId="166" fontId="9" fillId="0" borderId="0" xfId="38" applyNumberFormat="1" applyFont="1" applyAlignment="1" applyProtection="1">
      <alignment horizontal="right" vertical="center"/>
    </xf>
    <xf numFmtId="166" fontId="11" fillId="0" borderId="0" xfId="38" applyNumberFormat="1" applyFont="1" applyAlignment="1">
      <alignment horizontal="right" vertical="center" readingOrder="2"/>
    </xf>
    <xf numFmtId="166" fontId="4" fillId="0" borderId="0" xfId="40" applyNumberFormat="1" applyFont="1" applyFill="1" applyAlignment="1">
      <alignment vertical="center"/>
    </xf>
    <xf numFmtId="166" fontId="5" fillId="0" borderId="0" xfId="38" applyNumberFormat="1" applyFont="1" applyFill="1" applyAlignment="1">
      <alignment vertical="center"/>
    </xf>
    <xf numFmtId="166" fontId="4" fillId="0" borderId="0" xfId="40" applyNumberFormat="1" applyFont="1" applyFill="1" applyAlignment="1">
      <alignment vertical="center" readingOrder="2"/>
    </xf>
    <xf numFmtId="166" fontId="6" fillId="0" borderId="0" xfId="40" quotePrefix="1" applyNumberFormat="1" applyFont="1" applyFill="1" applyAlignment="1" applyProtection="1">
      <alignment horizontal="left" vertical="center"/>
    </xf>
    <xf numFmtId="166" fontId="4" fillId="0" borderId="0" xfId="40" quotePrefix="1" applyNumberFormat="1" applyFont="1" applyFill="1" applyAlignment="1" applyProtection="1">
      <alignment horizontal="right" vertical="center"/>
    </xf>
    <xf numFmtId="166" fontId="4" fillId="0" borderId="0" xfId="40" quotePrefix="1" applyNumberFormat="1" applyFont="1" applyFill="1" applyAlignment="1" applyProtection="1">
      <alignment horizontal="center" vertical="center"/>
    </xf>
    <xf numFmtId="166" fontId="3" fillId="0" borderId="0" xfId="40" quotePrefix="1" applyNumberFormat="1" applyFont="1" applyFill="1" applyAlignment="1">
      <alignment horizontal="right" vertical="center"/>
    </xf>
    <xf numFmtId="166" fontId="4" fillId="0" borderId="0" xfId="40" quotePrefix="1" applyNumberFormat="1" applyFont="1" applyFill="1" applyAlignment="1">
      <alignment horizontal="right" vertical="center"/>
    </xf>
    <xf numFmtId="166" fontId="4" fillId="0" borderId="0" xfId="40" applyNumberFormat="1" applyFont="1" applyFill="1" applyAlignment="1">
      <alignment horizontal="left" vertical="center"/>
    </xf>
    <xf numFmtId="166" fontId="3" fillId="0" borderId="0" xfId="40" applyNumberFormat="1" applyFont="1" applyFill="1" applyAlignment="1">
      <alignment vertical="center" readingOrder="2"/>
    </xf>
    <xf numFmtId="166" fontId="11" fillId="0" borderId="0" xfId="38" applyNumberFormat="1" applyFont="1" applyFill="1" applyAlignment="1">
      <alignment horizontal="right" vertical="center" readingOrder="2"/>
    </xf>
    <xf numFmtId="166" fontId="9" fillId="0" borderId="0" xfId="40" applyNumberFormat="1" applyFont="1" applyFill="1" applyAlignment="1">
      <alignment horizontal="right" vertical="center"/>
    </xf>
    <xf numFmtId="166" fontId="9" fillId="0" borderId="0" xfId="40" quotePrefix="1" applyNumberFormat="1" applyFont="1" applyFill="1" applyAlignment="1">
      <alignment horizontal="right" vertical="center"/>
    </xf>
    <xf numFmtId="166" fontId="9" fillId="0" borderId="0" xfId="40" applyNumberFormat="1" applyFont="1" applyFill="1" applyAlignment="1">
      <alignment vertical="center"/>
    </xf>
    <xf numFmtId="166" fontId="11" fillId="0" borderId="0" xfId="40" quotePrefix="1" applyNumberFormat="1" applyFont="1" applyFill="1" applyAlignment="1">
      <alignment horizontal="center" vertical="center"/>
    </xf>
    <xf numFmtId="166" fontId="9" fillId="0" borderId="0" xfId="38" applyNumberFormat="1" applyFont="1" applyFill="1" applyAlignment="1" applyProtection="1">
      <alignment horizontal="right" vertical="center"/>
    </xf>
    <xf numFmtId="166" fontId="9" fillId="0" borderId="0" xfId="40" applyNumberFormat="1" applyFont="1" applyFill="1" applyAlignment="1" applyProtection="1">
      <alignment horizontal="right" vertical="center"/>
    </xf>
    <xf numFmtId="166" fontId="11" fillId="0" borderId="0" xfId="40" quotePrefix="1" applyNumberFormat="1" applyFont="1" applyFill="1" applyAlignment="1">
      <alignment horizontal="right" vertical="center"/>
    </xf>
    <xf numFmtId="166" fontId="11" fillId="0" borderId="0" xfId="40" applyNumberFormat="1" applyFont="1" applyFill="1" applyAlignment="1">
      <alignment horizontal="right" vertical="center"/>
    </xf>
    <xf numFmtId="166" fontId="11" fillId="0" borderId="0" xfId="40" applyNumberFormat="1" applyFont="1" applyFill="1" applyAlignment="1">
      <alignment vertical="center"/>
    </xf>
    <xf numFmtId="166" fontId="10" fillId="0" borderId="0" xfId="40" applyNumberFormat="1" applyFont="1" applyFill="1" applyAlignment="1">
      <alignment vertical="center"/>
    </xf>
    <xf numFmtId="166" fontId="10" fillId="0" borderId="0" xfId="40" applyNumberFormat="1" applyFont="1" applyFill="1" applyAlignment="1">
      <alignment vertical="center" readingOrder="2"/>
    </xf>
    <xf numFmtId="166" fontId="4" fillId="0" borderId="0" xfId="40" applyNumberFormat="1" applyFont="1" applyFill="1" applyAlignment="1">
      <alignment horizontal="right" vertical="center"/>
    </xf>
    <xf numFmtId="174" fontId="7" fillId="0" borderId="0" xfId="40" applyNumberFormat="1" applyFont="1" applyFill="1" applyAlignment="1">
      <alignment horizontal="center" vertical="center"/>
    </xf>
    <xf numFmtId="166" fontId="4" fillId="0" borderId="0" xfId="40" applyNumberFormat="1" applyFont="1" applyAlignment="1">
      <alignment vertical="center"/>
    </xf>
    <xf numFmtId="166" fontId="4" fillId="0" borderId="0" xfId="40" applyNumberFormat="1" applyFont="1" applyAlignment="1">
      <alignment horizontal="right" vertical="center"/>
    </xf>
    <xf numFmtId="166" fontId="6" fillId="0" borderId="0" xfId="40" quotePrefix="1" applyNumberFormat="1" applyFont="1" applyAlignment="1" applyProtection="1">
      <alignment horizontal="right" vertical="center"/>
    </xf>
    <xf numFmtId="166" fontId="3" fillId="0" borderId="0" xfId="40" applyNumberFormat="1" applyFont="1" applyAlignment="1">
      <alignment vertical="center" readingOrder="2"/>
    </xf>
    <xf numFmtId="166" fontId="4" fillId="0" borderId="0" xfId="40" applyNumberFormat="1" applyFont="1" applyAlignment="1">
      <alignment vertical="center" readingOrder="2"/>
    </xf>
    <xf numFmtId="166" fontId="9" fillId="0" borderId="0" xfId="40" applyNumberFormat="1" applyFont="1" applyAlignment="1">
      <alignment horizontal="right" vertical="center"/>
    </xf>
    <xf numFmtId="166" fontId="9" fillId="0" borderId="0" xfId="40" quotePrefix="1" applyNumberFormat="1" applyFont="1" applyAlignment="1">
      <alignment horizontal="right" vertical="center"/>
    </xf>
    <xf numFmtId="166" fontId="9" fillId="0" borderId="0" xfId="40" applyNumberFormat="1" applyFont="1" applyAlignment="1">
      <alignment vertical="center"/>
    </xf>
    <xf numFmtId="166" fontId="9" fillId="0" borderId="0" xfId="40" applyNumberFormat="1" applyFont="1" applyAlignment="1" applyProtection="1">
      <alignment horizontal="right" vertical="center"/>
    </xf>
    <xf numFmtId="166" fontId="10" fillId="0" borderId="0" xfId="40" applyNumberFormat="1" applyFont="1" applyAlignment="1">
      <alignment vertical="center"/>
    </xf>
    <xf numFmtId="166" fontId="10" fillId="0" borderId="0" xfId="40" applyNumberFormat="1" applyFont="1" applyAlignment="1">
      <alignment horizontal="right" vertical="center"/>
    </xf>
    <xf numFmtId="166" fontId="11" fillId="0" borderId="0" xfId="40" applyNumberFormat="1" applyFont="1" applyAlignment="1" applyProtection="1">
      <alignment horizontal="right" vertical="center"/>
    </xf>
    <xf numFmtId="166" fontId="10" fillId="0" borderId="0" xfId="40" applyNumberFormat="1" applyFont="1" applyAlignment="1">
      <alignment vertical="center" readingOrder="2"/>
    </xf>
    <xf numFmtId="1" fontId="4" fillId="0" borderId="0" xfId="9" applyNumberFormat="1" applyFont="1" applyFill="1" applyBorder="1" applyAlignment="1">
      <alignment vertical="center"/>
    </xf>
    <xf numFmtId="174" fontId="11" fillId="0" borderId="0" xfId="40" applyNumberFormat="1" applyFont="1" applyAlignment="1">
      <alignment horizontal="right" vertical="center"/>
    </xf>
    <xf numFmtId="166" fontId="4" fillId="0" borderId="0" xfId="41" applyNumberFormat="1" applyFont="1" applyAlignment="1">
      <alignment vertical="center"/>
    </xf>
    <xf numFmtId="3" fontId="4" fillId="0" borderId="0" xfId="9" applyNumberFormat="1" applyFont="1" applyBorder="1" applyAlignment="1">
      <alignment vertical="center"/>
    </xf>
    <xf numFmtId="0" fontId="6" fillId="0" borderId="0" xfId="9" applyFont="1" applyAlignment="1">
      <alignment vertical="center"/>
    </xf>
    <xf numFmtId="3" fontId="10" fillId="0" borderId="0" xfId="9" applyNumberFormat="1" applyFont="1" applyFill="1" applyBorder="1" applyAlignment="1">
      <alignment horizontal="left" vertical="center"/>
    </xf>
    <xf numFmtId="3" fontId="10" fillId="0" borderId="0" xfId="9" applyNumberFormat="1" applyFont="1" applyFill="1" applyBorder="1" applyAlignment="1">
      <alignment horizontal="right" vertical="center"/>
    </xf>
    <xf numFmtId="3" fontId="10" fillId="0" borderId="0" xfId="9" applyNumberFormat="1" applyFont="1" applyFill="1" applyBorder="1" applyAlignment="1">
      <alignment horizontal="center" vertical="center"/>
    </xf>
    <xf numFmtId="0" fontId="4" fillId="0" borderId="0" xfId="9" applyFont="1" applyAlignment="1"/>
    <xf numFmtId="167" fontId="21" fillId="0" borderId="0" xfId="9" applyNumberFormat="1" applyFont="1" applyBorder="1" applyAlignment="1">
      <alignment vertical="center"/>
    </xf>
    <xf numFmtId="167" fontId="17" fillId="0" borderId="0" xfId="44" applyNumberFormat="1" applyFont="1" applyFill="1" applyBorder="1" applyAlignment="1">
      <alignment horizontal="right" vertical="center"/>
    </xf>
    <xf numFmtId="0" fontId="10" fillId="0" borderId="0" xfId="9" applyFont="1" applyBorder="1"/>
    <xf numFmtId="0" fontId="4" fillId="0" borderId="0" xfId="9" applyFont="1" applyFill="1" applyBorder="1" applyAlignment="1"/>
    <xf numFmtId="0" fontId="4" fillId="0" borderId="0" xfId="9" applyFont="1" applyBorder="1" applyAlignment="1"/>
    <xf numFmtId="0" fontId="10" fillId="0" borderId="0" xfId="9" applyFont="1" applyBorder="1" applyAlignment="1">
      <alignment horizontal="right" readingOrder="2"/>
    </xf>
    <xf numFmtId="0" fontId="10" fillId="0" borderId="0" xfId="9" quotePrefix="1" applyFont="1" applyBorder="1" applyAlignment="1">
      <alignment horizontal="right" readingOrder="2"/>
    </xf>
    <xf numFmtId="0" fontId="10" fillId="0" borderId="0" xfId="9" applyFont="1" applyBorder="1" applyAlignment="1">
      <alignment horizontal="right"/>
    </xf>
    <xf numFmtId="167" fontId="9" fillId="0" borderId="0" xfId="9" applyNumberFormat="1" applyFont="1" applyBorder="1" applyAlignment="1">
      <alignment vertical="center"/>
    </xf>
    <xf numFmtId="167" fontId="4" fillId="0" borderId="0" xfId="9" applyNumberFormat="1" applyFont="1" applyBorder="1" applyAlignment="1">
      <alignment vertical="center"/>
    </xf>
    <xf numFmtId="173" fontId="9" fillId="0" borderId="0" xfId="9" applyNumberFormat="1" applyFont="1" applyFill="1" applyBorder="1" applyAlignment="1">
      <alignment vertical="center"/>
    </xf>
    <xf numFmtId="3" fontId="26" fillId="0" borderId="0" xfId="9" applyNumberFormat="1" applyFont="1" applyFill="1" applyBorder="1" applyAlignment="1">
      <alignment vertical="center"/>
    </xf>
    <xf numFmtId="0" fontId="20" fillId="0" borderId="0" xfId="9" applyFont="1" applyAlignment="1">
      <alignment horizontal="center" vertical="center"/>
    </xf>
    <xf numFmtId="3" fontId="9" fillId="0" borderId="0" xfId="9" applyNumberFormat="1" applyFont="1" applyFill="1" applyBorder="1" applyAlignment="1">
      <alignment horizontal="right"/>
    </xf>
    <xf numFmtId="0" fontId="9" fillId="0" borderId="0" xfId="9" applyFont="1" applyBorder="1" applyAlignment="1">
      <alignment horizontal="centerContinuous" vertical="center"/>
    </xf>
    <xf numFmtId="0" fontId="4" fillId="0" borderId="0" xfId="9" applyFont="1" applyBorder="1" applyAlignment="1">
      <alignment horizontal="centerContinuous" vertical="center"/>
    </xf>
    <xf numFmtId="0" fontId="4" fillId="0" borderId="0" xfId="9" quotePrefix="1" applyFont="1" applyBorder="1" applyAlignment="1">
      <alignment horizontal="left" vertical="center"/>
    </xf>
    <xf numFmtId="0" fontId="9" fillId="0" borderId="0" xfId="9" applyFont="1" applyBorder="1" applyAlignment="1">
      <alignment horizontal="right" vertical="center"/>
    </xf>
    <xf numFmtId="3" fontId="12" fillId="0" borderId="0" xfId="9" applyNumberFormat="1" applyFont="1" applyFill="1" applyBorder="1" applyAlignment="1">
      <alignment vertical="center"/>
    </xf>
    <xf numFmtId="3" fontId="12" fillId="0" borderId="0" xfId="9" applyNumberFormat="1" applyFont="1" applyFill="1" applyBorder="1" applyAlignment="1">
      <alignment horizontal="center" vertical="center"/>
    </xf>
    <xf numFmtId="3" fontId="17" fillId="0" borderId="0" xfId="9" applyNumberFormat="1" applyFont="1" applyBorder="1" applyAlignment="1">
      <alignment horizontal="left" vertical="center"/>
    </xf>
    <xf numFmtId="167" fontId="17" fillId="0" borderId="0" xfId="9" applyNumberFormat="1" applyFont="1" applyBorder="1" applyAlignment="1">
      <alignment vertical="center"/>
    </xf>
    <xf numFmtId="167" fontId="4" fillId="0" borderId="0" xfId="44" applyNumberFormat="1" applyFont="1" applyFill="1" applyBorder="1" applyAlignment="1">
      <alignment vertical="center"/>
    </xf>
    <xf numFmtId="0" fontId="10" fillId="0" borderId="0" xfId="9" applyFont="1" applyBorder="1" applyAlignment="1">
      <alignment horizontal="right" vertical="center" readingOrder="2"/>
    </xf>
    <xf numFmtId="0" fontId="4" fillId="0" borderId="0" xfId="44" applyNumberFormat="1" applyFont="1" applyFill="1" applyBorder="1" applyAlignment="1">
      <alignment horizontal="right" vertical="center"/>
    </xf>
    <xf numFmtId="170" fontId="4" fillId="0" borderId="0" xfId="9" applyNumberFormat="1" applyFont="1" applyBorder="1" applyAlignment="1">
      <alignment vertical="center"/>
    </xf>
    <xf numFmtId="0" fontId="9" fillId="0" borderId="0" xfId="9" applyFont="1" applyBorder="1" applyAlignment="1">
      <alignment vertical="center"/>
    </xf>
    <xf numFmtId="170" fontId="9" fillId="0" borderId="0" xfId="9" applyNumberFormat="1" applyFont="1" applyBorder="1" applyAlignment="1">
      <alignment vertical="center"/>
    </xf>
    <xf numFmtId="0" fontId="11" fillId="0" borderId="0" xfId="9" applyFont="1" applyBorder="1" applyAlignment="1">
      <alignment horizontal="right" vertical="center" readingOrder="2"/>
    </xf>
    <xf numFmtId="0" fontId="4" fillId="0" borderId="0" xfId="9" applyFont="1" applyBorder="1" applyAlignment="1">
      <alignment horizontal="left" vertical="center"/>
    </xf>
    <xf numFmtId="175" fontId="4" fillId="0" borderId="0" xfId="9" applyNumberFormat="1" applyFont="1" applyBorder="1" applyAlignment="1">
      <alignment vertical="center"/>
    </xf>
    <xf numFmtId="175" fontId="9" fillId="0" borderId="0" xfId="9" applyNumberFormat="1" applyFont="1" applyBorder="1" applyAlignment="1">
      <alignment vertical="center"/>
    </xf>
    <xf numFmtId="170" fontId="9" fillId="0" borderId="0" xfId="9" applyNumberFormat="1" applyFont="1" applyBorder="1" applyAlignment="1">
      <alignment horizontal="right" vertical="center"/>
    </xf>
    <xf numFmtId="0" fontId="4" fillId="0" borderId="0" xfId="9" applyFont="1" applyBorder="1" applyAlignment="1">
      <alignment vertical="center" readingOrder="2"/>
    </xf>
    <xf numFmtId="166" fontId="12" fillId="0" borderId="0" xfId="1" quotePrefix="1" applyNumberFormat="1" applyFont="1" applyBorder="1" applyAlignment="1" applyProtection="1">
      <alignment horizontal="left" vertical="center"/>
    </xf>
    <xf numFmtId="166" fontId="4" fillId="0" borderId="0" xfId="1" quotePrefix="1" applyNumberFormat="1" applyFont="1" applyBorder="1" applyAlignment="1">
      <alignment horizontal="right" vertical="center" readingOrder="2"/>
    </xf>
    <xf numFmtId="3" fontId="4" fillId="0" borderId="0" xfId="9" applyNumberFormat="1" applyFont="1" applyFill="1" applyBorder="1" applyAlignment="1">
      <alignment horizontal="right"/>
    </xf>
    <xf numFmtId="168" fontId="38" fillId="0" borderId="0" xfId="49" applyNumberFormat="1" applyFont="1" applyFill="1" applyAlignment="1">
      <alignment vertical="center"/>
    </xf>
    <xf numFmtId="168" fontId="5" fillId="0" borderId="0" xfId="49" quotePrefix="1" applyNumberFormat="1" applyFont="1" applyFill="1" applyAlignment="1">
      <alignment horizontal="right" vertical="center"/>
    </xf>
    <xf numFmtId="168" fontId="4" fillId="0" borderId="0" xfId="49" applyNumberFormat="1" applyFont="1" applyFill="1" applyAlignment="1">
      <alignment vertical="center"/>
    </xf>
    <xf numFmtId="168" fontId="6" fillId="0" borderId="0" xfId="49" applyNumberFormat="1" applyFont="1" applyFill="1" applyAlignment="1">
      <alignment vertical="center"/>
    </xf>
    <xf numFmtId="0" fontId="4" fillId="0" borderId="0" xfId="50" applyFont="1" applyFill="1" applyAlignment="1">
      <alignment vertical="center"/>
    </xf>
    <xf numFmtId="168" fontId="4" fillId="0" borderId="0" xfId="49" applyNumberFormat="1" applyFont="1" applyFill="1" applyAlignment="1" applyProtection="1">
      <alignment horizontal="right" vertical="center"/>
    </xf>
    <xf numFmtId="168" fontId="4" fillId="0" borderId="0" xfId="49" quotePrefix="1" applyNumberFormat="1" applyFont="1" applyFill="1" applyAlignment="1" applyProtection="1">
      <alignment horizontal="right" vertical="center"/>
    </xf>
    <xf numFmtId="168" fontId="4" fillId="0" borderId="0" xfId="49" quotePrefix="1" applyNumberFormat="1" applyFont="1" applyFill="1" applyAlignment="1">
      <alignment horizontal="center" vertical="center"/>
    </xf>
    <xf numFmtId="168" fontId="3" fillId="0" borderId="0" xfId="49" quotePrefix="1" applyNumberFormat="1" applyFont="1" applyFill="1" applyAlignment="1">
      <alignment horizontal="right" vertical="center"/>
    </xf>
    <xf numFmtId="168" fontId="6" fillId="0" borderId="0" xfId="49" applyNumberFormat="1" applyFont="1" applyFill="1" applyAlignment="1" applyProtection="1">
      <alignment horizontal="left" vertical="center"/>
    </xf>
    <xf numFmtId="168" fontId="7" fillId="0" borderId="0" xfId="49" applyNumberFormat="1" applyFont="1" applyFill="1" applyAlignment="1">
      <alignment vertical="center"/>
    </xf>
    <xf numFmtId="168" fontId="3" fillId="0" borderId="0" xfId="49" applyNumberFormat="1" applyFont="1" applyFill="1" applyAlignment="1">
      <alignment horizontal="right" vertical="center"/>
    </xf>
    <xf numFmtId="168" fontId="4" fillId="0" borderId="0" xfId="49" applyNumberFormat="1" applyFont="1" applyFill="1" applyAlignment="1">
      <alignment horizontal="right" vertical="center"/>
    </xf>
    <xf numFmtId="2" fontId="4" fillId="0" borderId="0" xfId="51" applyNumberFormat="1" applyFont="1" applyFill="1" applyBorder="1" applyAlignment="1">
      <alignment vertical="center"/>
    </xf>
    <xf numFmtId="0" fontId="11" fillId="0" borderId="0" xfId="52" applyFont="1" applyFill="1" applyBorder="1" applyAlignment="1">
      <alignment horizontal="right" vertical="center"/>
    </xf>
    <xf numFmtId="2" fontId="4" fillId="0" borderId="0" xfId="50" applyNumberFormat="1" applyFont="1" applyFill="1" applyAlignment="1">
      <alignment vertical="center"/>
    </xf>
    <xf numFmtId="168" fontId="9" fillId="0" borderId="0" xfId="49" applyNumberFormat="1" applyFont="1" applyFill="1" applyBorder="1" applyAlignment="1" applyProtection="1">
      <alignment horizontal="right" vertical="center"/>
    </xf>
    <xf numFmtId="2" fontId="9" fillId="0" borderId="0" xfId="51" applyNumberFormat="1" applyFont="1" applyFill="1" applyBorder="1" applyAlignment="1">
      <alignment vertical="center"/>
    </xf>
    <xf numFmtId="1" fontId="9" fillId="0" borderId="0" xfId="53" applyNumberFormat="1" applyFont="1" applyFill="1" applyAlignment="1">
      <alignment horizontal="right" vertical="center"/>
    </xf>
    <xf numFmtId="2" fontId="11" fillId="0" borderId="0" xfId="51" applyNumberFormat="1" applyFont="1" applyFill="1" applyBorder="1" applyAlignment="1">
      <alignment vertical="center"/>
    </xf>
    <xf numFmtId="0" fontId="4" fillId="0" borderId="0" xfId="4" applyFont="1" applyFill="1" applyBorder="1" applyAlignment="1">
      <alignment vertical="center"/>
    </xf>
    <xf numFmtId="3" fontId="4" fillId="0" borderId="0" xfId="51" applyNumberFormat="1" applyFont="1" applyFill="1" applyBorder="1" applyAlignment="1">
      <alignment horizontal="right" vertical="center"/>
    </xf>
    <xf numFmtId="0" fontId="10" fillId="0" borderId="0" xfId="51" applyFont="1" applyFill="1" applyBorder="1" applyAlignment="1">
      <alignment horizontal="right" vertical="center"/>
    </xf>
    <xf numFmtId="3" fontId="4" fillId="0" borderId="0" xfId="51" applyNumberFormat="1" applyFont="1" applyFill="1" applyBorder="1" applyAlignment="1">
      <alignment horizontal="right" vertical="center" readingOrder="1"/>
    </xf>
    <xf numFmtId="3" fontId="4" fillId="0" borderId="0" xfId="51" applyNumberFormat="1" applyFont="1" applyFill="1" applyBorder="1" applyAlignment="1">
      <alignment vertical="center"/>
    </xf>
    <xf numFmtId="0" fontId="4" fillId="0" borderId="0" xfId="4" applyFont="1" applyFill="1" applyBorder="1" applyAlignment="1">
      <alignment horizontal="left" vertical="center"/>
    </xf>
    <xf numFmtId="167" fontId="10" fillId="0" borderId="0" xfId="52" applyNumberFormat="1" applyFont="1" applyFill="1" applyBorder="1" applyAlignment="1">
      <alignment horizontal="right"/>
    </xf>
    <xf numFmtId="2" fontId="9" fillId="0" borderId="0" xfId="51" applyNumberFormat="1" applyFont="1" applyFill="1" applyAlignment="1">
      <alignment vertical="center"/>
    </xf>
    <xf numFmtId="3" fontId="9" fillId="0" borderId="0" xfId="51" applyNumberFormat="1" applyFont="1" applyFill="1" applyAlignment="1">
      <alignment vertical="center"/>
    </xf>
    <xf numFmtId="2" fontId="33" fillId="0" borderId="0" xfId="51" applyNumberFormat="1" applyFont="1" applyFill="1" applyBorder="1" applyAlignment="1">
      <alignment vertical="center"/>
    </xf>
    <xf numFmtId="0" fontId="4" fillId="0" borderId="0" xfId="51" applyFont="1" applyFill="1" applyBorder="1" applyAlignment="1">
      <alignment vertical="center"/>
    </xf>
    <xf numFmtId="1" fontId="4" fillId="0" borderId="0" xfId="53" applyNumberFormat="1" applyFont="1" applyFill="1" applyAlignment="1">
      <alignment horizontal="right" vertical="center"/>
    </xf>
    <xf numFmtId="167" fontId="4" fillId="0" borderId="0" xfId="51" applyNumberFormat="1" applyFont="1" applyFill="1" applyBorder="1" applyAlignment="1">
      <alignment horizontal="right" vertical="center"/>
    </xf>
    <xf numFmtId="0" fontId="10" fillId="0" borderId="0" xfId="51" applyFont="1" applyFill="1" applyBorder="1" applyAlignment="1">
      <alignment vertical="center"/>
    </xf>
    <xf numFmtId="2" fontId="4" fillId="0" borderId="0" xfId="50" applyNumberFormat="1" applyFont="1" applyFill="1" applyBorder="1" applyAlignment="1">
      <alignment vertical="center"/>
    </xf>
    <xf numFmtId="2" fontId="33" fillId="0" borderId="0" xfId="50" applyNumberFormat="1" applyFont="1" applyFill="1" applyBorder="1" applyAlignment="1">
      <alignment vertical="center"/>
    </xf>
    <xf numFmtId="0" fontId="12" fillId="0" borderId="0" xfId="50" applyFont="1" applyFill="1" applyAlignment="1">
      <alignment vertical="center"/>
    </xf>
    <xf numFmtId="168" fontId="9" fillId="0" borderId="0" xfId="49" applyNumberFormat="1" applyFont="1" applyFill="1" applyAlignment="1">
      <alignment horizontal="right" vertical="center"/>
    </xf>
    <xf numFmtId="2" fontId="9" fillId="0" borderId="0" xfId="54" applyNumberFormat="1" applyFont="1" applyFill="1" applyAlignment="1" applyProtection="1">
      <alignment horizontal="left" vertical="center"/>
    </xf>
    <xf numFmtId="1" fontId="4" fillId="0" borderId="0" xfId="51" applyNumberFormat="1" applyFont="1" applyFill="1" applyAlignment="1">
      <alignment vertical="center"/>
    </xf>
    <xf numFmtId="2" fontId="4" fillId="0" borderId="0" xfId="51" applyNumberFormat="1" applyFont="1" applyFill="1" applyAlignment="1">
      <alignment vertical="center"/>
    </xf>
    <xf numFmtId="2" fontId="4" fillId="0" borderId="0" xfId="11" applyNumberFormat="1" applyFont="1" applyFill="1" applyAlignment="1">
      <alignment vertical="center"/>
    </xf>
    <xf numFmtId="0" fontId="4" fillId="0" borderId="0" xfId="51" applyFont="1" applyFill="1" applyAlignment="1">
      <alignment vertical="center"/>
    </xf>
    <xf numFmtId="1" fontId="4" fillId="0" borderId="0" xfId="55" applyNumberFormat="1" applyFont="1" applyFill="1" applyAlignment="1">
      <alignment vertical="center"/>
    </xf>
    <xf numFmtId="1" fontId="4" fillId="0" borderId="0" xfId="55" applyNumberFormat="1" applyFont="1" applyFill="1" applyAlignment="1">
      <alignment horizontal="right" vertical="center" readingOrder="2"/>
    </xf>
    <xf numFmtId="168" fontId="6" fillId="0" borderId="0" xfId="55" quotePrefix="1" applyNumberFormat="1" applyFont="1" applyFill="1" applyAlignment="1" applyProtection="1">
      <alignment horizontal="left" vertical="center"/>
    </xf>
    <xf numFmtId="168" fontId="6" fillId="0" borderId="0" xfId="55" applyNumberFormat="1" applyFont="1" applyFill="1" applyAlignment="1">
      <alignment vertical="center"/>
    </xf>
    <xf numFmtId="168" fontId="6" fillId="0" borderId="0" xfId="55" quotePrefix="1" applyNumberFormat="1" applyFont="1" applyFill="1" applyAlignment="1">
      <alignment vertical="center" readingOrder="2"/>
    </xf>
    <xf numFmtId="168" fontId="3" fillId="0" borderId="0" xfId="55" quotePrefix="1" applyNumberFormat="1" applyFont="1" applyFill="1" applyAlignment="1">
      <alignment horizontal="right" vertical="center"/>
    </xf>
    <xf numFmtId="168" fontId="3" fillId="0" borderId="0" xfId="55" quotePrefix="1" applyNumberFormat="1" applyFont="1" applyFill="1" applyAlignment="1">
      <alignment vertical="center" readingOrder="2"/>
    </xf>
    <xf numFmtId="168" fontId="6" fillId="0" borderId="0" xfId="55" applyNumberFormat="1" applyFont="1" applyFill="1" applyAlignment="1" applyProtection="1">
      <alignment horizontal="left" vertical="center"/>
    </xf>
    <xf numFmtId="168" fontId="6" fillId="0" borderId="0" xfId="55" applyNumberFormat="1" applyFont="1" applyFill="1" applyAlignment="1">
      <alignment horizontal="right" vertical="center"/>
    </xf>
    <xf numFmtId="168" fontId="3" fillId="0" borderId="0" xfId="55" applyNumberFormat="1" applyFont="1" applyFill="1" applyAlignment="1">
      <alignment horizontal="right" vertical="center" readingOrder="2"/>
    </xf>
    <xf numFmtId="2" fontId="40" fillId="0" borderId="0" xfId="51" applyNumberFormat="1" applyFont="1" applyFill="1" applyAlignment="1">
      <alignment vertical="center"/>
    </xf>
    <xf numFmtId="3" fontId="4" fillId="0" borderId="0" xfId="51" applyNumberFormat="1" applyFont="1" applyFill="1" applyAlignment="1">
      <alignment vertical="center"/>
    </xf>
    <xf numFmtId="3" fontId="9" fillId="0" borderId="0" xfId="51" applyNumberFormat="1" applyFont="1" applyFill="1" applyAlignment="1">
      <alignment horizontal="right" vertical="center"/>
    </xf>
    <xf numFmtId="168" fontId="4" fillId="0" borderId="0" xfId="53" applyNumberFormat="1" applyFont="1" applyFill="1" applyAlignment="1" applyProtection="1">
      <alignment horizontal="left" vertical="center"/>
    </xf>
    <xf numFmtId="2" fontId="4" fillId="0" borderId="0" xfId="51" applyNumberFormat="1" applyFont="1" applyFill="1" applyAlignment="1">
      <alignment horizontal="center" vertical="center"/>
    </xf>
    <xf numFmtId="2" fontId="41" fillId="0" borderId="0" xfId="51" applyNumberFormat="1" applyFont="1" applyFill="1" applyBorder="1" applyAlignment="1">
      <alignment horizontal="right" vertical="center"/>
    </xf>
    <xf numFmtId="1" fontId="6" fillId="0" borderId="0" xfId="55" quotePrefix="1" applyNumberFormat="1" applyFont="1" applyFill="1" applyAlignment="1" applyProtection="1">
      <alignment horizontal="left" vertical="center"/>
    </xf>
    <xf numFmtId="1" fontId="4" fillId="0" borderId="0" xfId="51" applyNumberFormat="1" applyFont="1" applyFill="1" applyAlignment="1">
      <alignment horizontal="right" vertical="center" readingOrder="2"/>
    </xf>
    <xf numFmtId="0" fontId="4" fillId="0" borderId="0" xfId="51" applyFont="1" applyAlignment="1">
      <alignment vertical="center" wrapText="1"/>
    </xf>
    <xf numFmtId="3" fontId="42" fillId="0" borderId="0" xfId="44" applyNumberFormat="1" applyFont="1" applyFill="1" applyBorder="1" applyAlignment="1">
      <alignment horizontal="center" vertical="center"/>
    </xf>
    <xf numFmtId="0" fontId="4" fillId="0" borderId="0" xfId="51" applyFont="1" applyAlignment="1">
      <alignment horizontal="right" vertical="center" wrapText="1"/>
    </xf>
    <xf numFmtId="0" fontId="4" fillId="0" borderId="0" xfId="52" applyFont="1" applyFill="1" applyBorder="1" applyAlignment="1">
      <alignment vertical="center"/>
    </xf>
    <xf numFmtId="167" fontId="11" fillId="0" borderId="0" xfId="52" applyNumberFormat="1" applyFont="1" applyFill="1" applyBorder="1"/>
    <xf numFmtId="167" fontId="10" fillId="0" borderId="0" xfId="52" applyNumberFormat="1" applyFont="1" applyFill="1" applyBorder="1"/>
    <xf numFmtId="0" fontId="43" fillId="0" borderId="0" xfId="51" applyFont="1" applyAlignment="1">
      <alignment vertical="center" wrapText="1"/>
    </xf>
    <xf numFmtId="0" fontId="9" fillId="0" borderId="0" xfId="51" applyFont="1" applyAlignment="1">
      <alignment vertical="center" wrapText="1"/>
    </xf>
    <xf numFmtId="0" fontId="44" fillId="0" borderId="0" xfId="51" applyFont="1" applyFill="1" applyBorder="1" applyAlignment="1">
      <alignment wrapText="1"/>
    </xf>
    <xf numFmtId="0" fontId="44" fillId="0" borderId="0" xfId="51" applyFont="1" applyFill="1" applyBorder="1" applyAlignment="1">
      <alignment vertical="center" wrapText="1"/>
    </xf>
    <xf numFmtId="0" fontId="17" fillId="0" borderId="0" xfId="51" applyFont="1" applyFill="1" applyBorder="1" applyAlignment="1">
      <alignment horizontal="right" vertical="center" wrapText="1"/>
    </xf>
    <xf numFmtId="0" fontId="11" fillId="0" borderId="0" xfId="51" applyFont="1" applyAlignment="1">
      <alignment horizontal="right" vertical="center" wrapText="1"/>
    </xf>
    <xf numFmtId="0" fontId="43" fillId="0" borderId="0" xfId="51" applyFont="1" applyAlignment="1">
      <alignment wrapText="1"/>
    </xf>
    <xf numFmtId="0" fontId="43" fillId="0" borderId="0" xfId="51" applyFont="1" applyAlignment="1">
      <alignment horizontal="right" wrapText="1"/>
    </xf>
    <xf numFmtId="0" fontId="45" fillId="0" borderId="0" xfId="51" applyFont="1" applyAlignment="1">
      <alignment vertical="center" wrapText="1"/>
    </xf>
    <xf numFmtId="0" fontId="10" fillId="0" borderId="0" xfId="51" applyFont="1" applyAlignment="1">
      <alignment horizontal="center" vertical="center" wrapText="1"/>
    </xf>
    <xf numFmtId="0" fontId="10" fillId="0" borderId="0" xfId="51" applyFont="1" applyAlignment="1">
      <alignment horizontal="right" vertical="center" wrapText="1"/>
    </xf>
    <xf numFmtId="0" fontId="46" fillId="0" borderId="0" xfId="51" applyFont="1" applyAlignment="1">
      <alignment horizontal="right" vertical="center" wrapText="1"/>
    </xf>
    <xf numFmtId="1" fontId="11" fillId="0" borderId="0" xfId="51" applyNumberFormat="1" applyFont="1" applyFill="1" applyBorder="1"/>
    <xf numFmtId="167" fontId="22" fillId="0" borderId="0" xfId="52" applyNumberFormat="1" applyFont="1" applyFill="1" applyBorder="1" applyAlignment="1">
      <alignment horizontal="right" vertical="center"/>
    </xf>
    <xf numFmtId="168" fontId="4" fillId="0" borderId="0" xfId="11" applyNumberFormat="1" applyFont="1" applyFill="1" applyAlignment="1">
      <alignment vertical="center"/>
    </xf>
    <xf numFmtId="168" fontId="4" fillId="0" borderId="0" xfId="11" quotePrefix="1" applyNumberFormat="1" applyFont="1" applyFill="1" applyAlignment="1">
      <alignment horizontal="right" vertical="center"/>
    </xf>
    <xf numFmtId="166" fontId="4" fillId="0" borderId="0" xfId="56" applyNumberFormat="1" applyFont="1" applyFill="1" applyAlignment="1">
      <alignment vertical="center"/>
    </xf>
    <xf numFmtId="168" fontId="4" fillId="0" borderId="0" xfId="11" applyNumberFormat="1" applyFont="1" applyFill="1" applyAlignment="1">
      <alignment horizontal="right" vertical="center"/>
    </xf>
    <xf numFmtId="2" fontId="41" fillId="0" borderId="0" xfId="51" applyNumberFormat="1" applyFont="1" applyFill="1" applyBorder="1" applyAlignment="1">
      <alignment horizontal="center" vertical="center"/>
    </xf>
    <xf numFmtId="2" fontId="33" fillId="0" borderId="0" xfId="51" applyNumberFormat="1" applyFont="1" applyFill="1" applyAlignment="1">
      <alignment vertical="center"/>
    </xf>
    <xf numFmtId="2" fontId="47" fillId="0" borderId="0" xfId="51" applyNumberFormat="1" applyFont="1" applyFill="1" applyAlignment="1">
      <alignment vertical="center" readingOrder="2"/>
    </xf>
    <xf numFmtId="1" fontId="4" fillId="0" borderId="0" xfId="57" applyNumberFormat="1" applyFont="1" applyFill="1" applyAlignment="1">
      <alignment vertical="center"/>
    </xf>
    <xf numFmtId="166" fontId="4" fillId="0" borderId="0" xfId="57" applyNumberFormat="1" applyFont="1" applyFill="1" applyAlignment="1">
      <alignment vertical="center"/>
    </xf>
    <xf numFmtId="1" fontId="9" fillId="0" borderId="0" xfId="59" applyNumberFormat="1" applyFont="1" applyFill="1" applyAlignment="1" applyProtection="1">
      <alignment horizontal="left" vertical="center"/>
    </xf>
    <xf numFmtId="1" fontId="11" fillId="0" borderId="0" xfId="59" applyNumberFormat="1" applyFont="1" applyFill="1" applyAlignment="1">
      <alignment horizontal="right" vertical="center" readingOrder="2"/>
    </xf>
    <xf numFmtId="1" fontId="4" fillId="0" borderId="0" xfId="59" applyNumberFormat="1" applyFont="1" applyFill="1" applyAlignment="1" applyProtection="1">
      <alignment horizontal="left" vertical="center"/>
    </xf>
    <xf numFmtId="1" fontId="12" fillId="0" borderId="0" xfId="57" applyNumberFormat="1" applyFont="1" applyFill="1" applyAlignment="1" applyProtection="1">
      <alignment horizontal="left" vertical="center"/>
    </xf>
    <xf numFmtId="1" fontId="4" fillId="0" borderId="0" xfId="15" applyNumberFormat="1" applyFont="1" applyFill="1" applyAlignment="1">
      <alignment horizontal="right" vertical="center" readingOrder="2"/>
    </xf>
    <xf numFmtId="1" fontId="4" fillId="0" borderId="0" xfId="59" applyNumberFormat="1" applyFont="1" applyFill="1" applyAlignment="1">
      <alignment vertical="center"/>
    </xf>
    <xf numFmtId="1" fontId="9" fillId="0" borderId="0" xfId="59" applyNumberFormat="1" applyFont="1" applyFill="1" applyBorder="1" applyAlignment="1">
      <alignment horizontal="right" vertical="center"/>
    </xf>
    <xf numFmtId="1" fontId="9" fillId="0" borderId="0" xfId="59" applyNumberFormat="1" applyFont="1" applyFill="1" applyBorder="1" applyAlignment="1">
      <alignment vertical="center"/>
    </xf>
    <xf numFmtId="1" fontId="11" fillId="0" borderId="0" xfId="59" applyNumberFormat="1" applyFont="1" applyFill="1" applyBorder="1" applyAlignment="1">
      <alignment horizontal="right" vertical="center" readingOrder="2"/>
    </xf>
    <xf numFmtId="1" fontId="9" fillId="0" borderId="0" xfId="59" applyNumberFormat="1" applyFont="1" applyFill="1" applyBorder="1" applyAlignment="1" applyProtection="1">
      <alignment horizontal="left" vertical="center"/>
    </xf>
    <xf numFmtId="1" fontId="9" fillId="0" borderId="0" xfId="59" applyNumberFormat="1" applyFont="1" applyFill="1" applyBorder="1" applyAlignment="1" applyProtection="1">
      <alignment horizontal="right" vertical="center"/>
    </xf>
    <xf numFmtId="0" fontId="0" fillId="0" borderId="0" xfId="0" applyNumberFormat="1"/>
    <xf numFmtId="173" fontId="4" fillId="0" borderId="0" xfId="9" applyNumberFormat="1" applyFont="1" applyFill="1" applyAlignment="1">
      <alignment horizontal="right" vertical="center"/>
    </xf>
    <xf numFmtId="166" fontId="3" fillId="0" borderId="0" xfId="59" applyNumberFormat="1" applyFont="1" applyFill="1" applyAlignment="1">
      <alignment vertical="center"/>
    </xf>
    <xf numFmtId="1" fontId="4" fillId="0" borderId="0" xfId="59" applyNumberFormat="1" applyFont="1" applyFill="1" applyAlignment="1">
      <alignment vertical="center" readingOrder="2"/>
    </xf>
    <xf numFmtId="166" fontId="4" fillId="0" borderId="0" xfId="59" applyNumberFormat="1" applyFont="1" applyFill="1" applyAlignment="1">
      <alignment vertical="center"/>
    </xf>
    <xf numFmtId="1" fontId="6" fillId="0" borderId="0" xfId="59" quotePrefix="1" applyNumberFormat="1" applyFont="1" applyFill="1" applyBorder="1" applyAlignment="1" applyProtection="1">
      <alignment horizontal="left" vertical="center"/>
    </xf>
    <xf numFmtId="1" fontId="6" fillId="0" borderId="0" xfId="59" applyNumberFormat="1" applyFont="1" applyFill="1" applyBorder="1" applyAlignment="1">
      <alignment vertical="center"/>
    </xf>
    <xf numFmtId="166" fontId="6" fillId="0" borderId="0" xfId="59" applyNumberFormat="1" applyFont="1" applyFill="1" applyAlignment="1">
      <alignment vertical="center"/>
    </xf>
    <xf numFmtId="1" fontId="3" fillId="0" borderId="0" xfId="59" applyNumberFormat="1" applyFont="1" applyFill="1" applyBorder="1" applyAlignment="1">
      <alignment vertical="center" readingOrder="2"/>
    </xf>
    <xf numFmtId="1" fontId="16" fillId="0" borderId="0" xfId="57" applyNumberFormat="1" applyFont="1" applyFill="1" applyBorder="1" applyAlignment="1" applyProtection="1">
      <alignment horizontal="left" vertical="center"/>
    </xf>
    <xf numFmtId="1" fontId="4" fillId="0" borderId="0" xfId="1" applyNumberFormat="1" applyFont="1" applyFill="1" applyBorder="1" applyAlignment="1">
      <alignment horizontal="right" vertical="center" readingOrder="2"/>
    </xf>
    <xf numFmtId="1" fontId="16" fillId="0" borderId="0" xfId="57" quotePrefix="1" applyNumberFormat="1" applyFont="1" applyFill="1" applyBorder="1" applyAlignment="1" applyProtection="1">
      <alignment horizontal="left" vertical="center"/>
    </xf>
    <xf numFmtId="1" fontId="9" fillId="0" borderId="0" xfId="59" quotePrefix="1" applyNumberFormat="1" applyFont="1" applyFill="1" applyBorder="1" applyAlignment="1">
      <alignment horizontal="center" vertical="center" readingOrder="2"/>
    </xf>
    <xf numFmtId="1" fontId="9" fillId="0" borderId="0" xfId="59" quotePrefix="1" applyNumberFormat="1" applyFont="1" applyFill="1" applyBorder="1" applyAlignment="1" applyProtection="1">
      <alignment horizontal="left" vertical="center"/>
    </xf>
    <xf numFmtId="1" fontId="9" fillId="0" borderId="0" xfId="59" applyNumberFormat="1" applyFont="1" applyFill="1" applyBorder="1" applyAlignment="1">
      <alignment horizontal="centerContinuous" vertical="center"/>
    </xf>
    <xf numFmtId="1" fontId="9" fillId="0" borderId="0" xfId="59" applyNumberFormat="1" applyFont="1" applyFill="1" applyBorder="1" applyAlignment="1" applyProtection="1">
      <alignment horizontal="centerContinuous" vertical="center"/>
    </xf>
    <xf numFmtId="166" fontId="9" fillId="0" borderId="0" xfId="59" applyNumberFormat="1" applyFont="1" applyFill="1" applyAlignment="1">
      <alignment vertical="center"/>
    </xf>
    <xf numFmtId="166" fontId="11" fillId="0" borderId="0" xfId="59" applyNumberFormat="1" applyFont="1" applyFill="1" applyAlignment="1">
      <alignment vertical="center"/>
    </xf>
    <xf numFmtId="3" fontId="4" fillId="0" borderId="0" xfId="0" applyNumberFormat="1" applyFont="1" applyFill="1"/>
    <xf numFmtId="1" fontId="48" fillId="0" borderId="0" xfId="59" applyNumberFormat="1" applyFont="1" applyFill="1" applyBorder="1" applyAlignment="1">
      <alignment horizontal="right" vertical="center" readingOrder="2"/>
    </xf>
    <xf numFmtId="166" fontId="10" fillId="0" borderId="0" xfId="59" applyNumberFormat="1" applyFont="1" applyFill="1" applyAlignment="1">
      <alignment vertical="center"/>
    </xf>
    <xf numFmtId="166" fontId="48" fillId="0" borderId="0" xfId="59" applyNumberFormat="1" applyFont="1" applyFill="1"/>
    <xf numFmtId="173" fontId="4" fillId="0" borderId="0" xfId="0" applyNumberFormat="1" applyFont="1" applyFill="1" applyAlignment="1">
      <alignment horizontal="right" vertical="center"/>
    </xf>
    <xf numFmtId="0" fontId="14" fillId="0" borderId="0" xfId="9" applyFill="1" applyBorder="1"/>
    <xf numFmtId="0" fontId="4" fillId="0" borderId="0" xfId="9" applyNumberFormat="1" applyFont="1" applyFill="1" applyBorder="1"/>
    <xf numFmtId="166" fontId="6" fillId="0" borderId="0" xfId="59" applyNumberFormat="1" applyFont="1" applyFill="1" applyBorder="1" applyAlignment="1">
      <alignment vertical="center"/>
    </xf>
    <xf numFmtId="166" fontId="10" fillId="0" borderId="0" xfId="59" applyNumberFormat="1" applyFont="1" applyFill="1" applyBorder="1" applyAlignment="1">
      <alignment vertical="center"/>
    </xf>
    <xf numFmtId="1" fontId="10" fillId="0" borderId="0" xfId="59" applyNumberFormat="1" applyFont="1" applyFill="1" applyBorder="1" applyAlignment="1">
      <alignment vertical="center"/>
    </xf>
    <xf numFmtId="1" fontId="4" fillId="0" borderId="0" xfId="59" applyNumberFormat="1" applyFont="1" applyFill="1" applyAlignment="1">
      <alignment horizontal="right" vertical="center" readingOrder="2"/>
    </xf>
    <xf numFmtId="1" fontId="20" fillId="0" borderId="0" xfId="9" applyNumberFormat="1" applyFont="1" applyFill="1" applyAlignment="1">
      <alignment horizontal="center" vertical="center"/>
    </xf>
    <xf numFmtId="166" fontId="3" fillId="0" borderId="0" xfId="60" applyNumberFormat="1" applyFont="1" applyBorder="1" applyAlignment="1">
      <alignment vertical="center"/>
    </xf>
    <xf numFmtId="166" fontId="3" fillId="0" borderId="0" xfId="60" applyNumberFormat="1" applyFont="1" applyFill="1" applyBorder="1" applyAlignment="1">
      <alignment vertical="center"/>
    </xf>
    <xf numFmtId="166" fontId="3" fillId="0" borderId="0" xfId="60" applyNumberFormat="1" applyFont="1" applyFill="1" applyAlignment="1">
      <alignment vertical="center"/>
    </xf>
    <xf numFmtId="1" fontId="4" fillId="0" borderId="0" xfId="60" applyNumberFormat="1" applyFont="1" applyAlignment="1">
      <alignment vertical="center"/>
    </xf>
    <xf numFmtId="1" fontId="9" fillId="0" borderId="0" xfId="60" applyNumberFormat="1" applyFont="1" applyBorder="1" applyAlignment="1">
      <alignment horizontal="right" vertical="center"/>
    </xf>
    <xf numFmtId="1" fontId="4" fillId="0" borderId="0" xfId="60" applyNumberFormat="1" applyFont="1" applyBorder="1" applyAlignment="1">
      <alignment vertical="center"/>
    </xf>
    <xf numFmtId="1" fontId="4" fillId="0" borderId="0" xfId="60" applyNumberFormat="1" applyFont="1" applyAlignment="1">
      <alignment vertical="center" readingOrder="2"/>
    </xf>
    <xf numFmtId="166" fontId="4" fillId="0" borderId="0" xfId="60" applyNumberFormat="1" applyFont="1" applyBorder="1" applyAlignment="1">
      <alignment vertical="center"/>
    </xf>
    <xf numFmtId="166" fontId="4" fillId="0" borderId="0" xfId="60" applyNumberFormat="1" applyFont="1" applyFill="1" applyBorder="1" applyAlignment="1">
      <alignment vertical="center"/>
    </xf>
    <xf numFmtId="166" fontId="4" fillId="0" borderId="0" xfId="60" applyNumberFormat="1" applyFont="1" applyFill="1" applyAlignment="1">
      <alignment vertical="center"/>
    </xf>
    <xf numFmtId="1" fontId="6" fillId="0" borderId="0" xfId="60" applyNumberFormat="1" applyFont="1" applyBorder="1" applyAlignment="1">
      <alignment horizontal="right" vertical="center"/>
    </xf>
    <xf numFmtId="1" fontId="6" fillId="0" borderId="0" xfId="60" applyNumberFormat="1" applyFont="1" applyBorder="1" applyAlignment="1">
      <alignment vertical="center"/>
    </xf>
    <xf numFmtId="166" fontId="6" fillId="0" borderId="0" xfId="60" applyNumberFormat="1" applyFont="1" applyBorder="1" applyAlignment="1">
      <alignment vertical="center"/>
    </xf>
    <xf numFmtId="166" fontId="6" fillId="0" borderId="0" xfId="60" applyNumberFormat="1" applyFont="1" applyFill="1" applyBorder="1" applyAlignment="1">
      <alignment vertical="center"/>
    </xf>
    <xf numFmtId="166" fontId="6" fillId="0" borderId="0" xfId="60" applyNumberFormat="1" applyFont="1" applyFill="1" applyAlignment="1">
      <alignment vertical="center"/>
    </xf>
    <xf numFmtId="1" fontId="6" fillId="0" borderId="0" xfId="60" quotePrefix="1" applyNumberFormat="1" applyFont="1" applyAlignment="1">
      <alignment horizontal="left" vertical="center"/>
    </xf>
    <xf numFmtId="1" fontId="3" fillId="0" borderId="0" xfId="60" applyNumberFormat="1" applyFont="1" applyAlignment="1">
      <alignment vertical="center" readingOrder="2"/>
    </xf>
    <xf numFmtId="1" fontId="4" fillId="0" borderId="0" xfId="1" applyNumberFormat="1" applyFont="1" applyBorder="1" applyAlignment="1">
      <alignment horizontal="left" vertical="center" readingOrder="2"/>
    </xf>
    <xf numFmtId="1" fontId="9" fillId="0" borderId="0" xfId="60" applyNumberFormat="1" applyFont="1" applyBorder="1" applyAlignment="1">
      <alignment vertical="center"/>
    </xf>
    <xf numFmtId="1" fontId="9" fillId="0" borderId="0" xfId="59" applyNumberFormat="1" applyFont="1" applyBorder="1" applyAlignment="1">
      <alignment horizontal="right" vertical="center" readingOrder="2"/>
    </xf>
    <xf numFmtId="1" fontId="9" fillId="0" borderId="0" xfId="59" quotePrefix="1" applyNumberFormat="1" applyFont="1" applyBorder="1" applyAlignment="1">
      <alignment horizontal="right" vertical="center" readingOrder="2"/>
    </xf>
    <xf numFmtId="1" fontId="4" fillId="0" borderId="0" xfId="1" applyNumberFormat="1" applyFont="1" applyBorder="1" applyAlignment="1">
      <alignment horizontal="right" vertical="center" readingOrder="2"/>
    </xf>
    <xf numFmtId="1" fontId="9" fillId="0" borderId="0" xfId="60" applyNumberFormat="1" applyFont="1" applyAlignment="1" applyProtection="1">
      <alignment horizontal="left" vertical="center"/>
    </xf>
    <xf numFmtId="1" fontId="9" fillId="0" borderId="0" xfId="60" applyNumberFormat="1" applyFont="1" applyBorder="1" applyAlignment="1" applyProtection="1">
      <alignment horizontal="right" vertical="center"/>
    </xf>
    <xf numFmtId="1" fontId="11" fillId="0" borderId="0" xfId="60" applyNumberFormat="1" applyFont="1" applyAlignment="1">
      <alignment horizontal="right" vertical="center"/>
    </xf>
    <xf numFmtId="1" fontId="9" fillId="0" borderId="0" xfId="60" applyNumberFormat="1" applyFont="1" applyAlignment="1">
      <alignment vertical="center"/>
    </xf>
    <xf numFmtId="1" fontId="11" fillId="0" borderId="0" xfId="60" applyNumberFormat="1" applyFont="1" applyAlignment="1">
      <alignment vertical="center"/>
    </xf>
    <xf numFmtId="1" fontId="49" fillId="0" borderId="0" xfId="15" applyNumberFormat="1" applyFont="1" applyBorder="1" applyAlignment="1" applyProtection="1">
      <alignment horizontal="left"/>
    </xf>
    <xf numFmtId="3" fontId="9" fillId="0" borderId="0" xfId="9" applyNumberFormat="1" applyFont="1" applyBorder="1"/>
    <xf numFmtId="0" fontId="9" fillId="0" borderId="0" xfId="9" applyNumberFormat="1" applyFont="1"/>
    <xf numFmtId="1" fontId="11" fillId="0" borderId="0" xfId="59" applyNumberFormat="1" applyFont="1" applyBorder="1" applyAlignment="1">
      <alignment horizontal="right" vertical="center" readingOrder="2"/>
    </xf>
    <xf numFmtId="1" fontId="9" fillId="0" borderId="0" xfId="15" quotePrefix="1" applyNumberFormat="1" applyFont="1" applyFill="1" applyBorder="1" applyAlignment="1" applyProtection="1">
      <alignment horizontal="left"/>
    </xf>
    <xf numFmtId="0" fontId="9" fillId="0" borderId="0" xfId="9" applyNumberFormat="1" applyFont="1" applyFill="1" applyBorder="1"/>
    <xf numFmtId="166" fontId="10" fillId="0" borderId="0" xfId="60" applyNumberFormat="1" applyFont="1" applyFill="1" applyBorder="1" applyAlignment="1">
      <alignment vertical="center"/>
    </xf>
    <xf numFmtId="166" fontId="10" fillId="0" borderId="0" xfId="60" applyNumberFormat="1" applyFont="1" applyFill="1" applyAlignment="1">
      <alignment vertical="center"/>
    </xf>
    <xf numFmtId="1" fontId="4" fillId="0" borderId="0" xfId="15" applyNumberFormat="1" applyFont="1" applyBorder="1" applyAlignment="1" applyProtection="1">
      <alignment horizontal="left"/>
    </xf>
    <xf numFmtId="0" fontId="4" fillId="0" borderId="0" xfId="9" applyNumberFormat="1" applyFont="1"/>
    <xf numFmtId="1" fontId="48" fillId="0" borderId="0" xfId="9" applyNumberFormat="1" applyFont="1" applyBorder="1" applyAlignment="1">
      <alignment horizontal="right" readingOrder="2"/>
    </xf>
    <xf numFmtId="1" fontId="4" fillId="0" borderId="0" xfId="15" quotePrefix="1" applyNumberFormat="1" applyFont="1" applyFill="1" applyBorder="1" applyAlignment="1" applyProtection="1">
      <alignment horizontal="left"/>
    </xf>
    <xf numFmtId="1" fontId="50" fillId="0" borderId="0" xfId="9" quotePrefix="1" applyNumberFormat="1" applyFont="1" applyBorder="1" applyAlignment="1">
      <alignment horizontal="right" readingOrder="2"/>
    </xf>
    <xf numFmtId="1" fontId="9" fillId="0" borderId="0" xfId="15" applyNumberFormat="1" applyFont="1" applyFill="1" applyBorder="1" applyAlignment="1" applyProtection="1">
      <alignment horizontal="left"/>
    </xf>
    <xf numFmtId="173" fontId="9" fillId="0" borderId="0" xfId="60" applyNumberFormat="1" applyFont="1" applyFill="1" applyBorder="1"/>
    <xf numFmtId="0" fontId="4" fillId="0" borderId="0" xfId="9" applyFont="1" applyBorder="1"/>
    <xf numFmtId="1" fontId="16" fillId="0" borderId="0" xfId="15" applyNumberFormat="1" applyFont="1" applyBorder="1" applyAlignment="1" applyProtection="1">
      <alignment horizontal="left"/>
    </xf>
    <xf numFmtId="3" fontId="9" fillId="0" borderId="0" xfId="60" applyNumberFormat="1" applyFont="1" applyBorder="1"/>
    <xf numFmtId="1" fontId="4" fillId="0" borderId="0" xfId="15" applyNumberFormat="1" applyFont="1" applyFill="1" applyBorder="1" applyAlignment="1" applyProtection="1">
      <alignment horizontal="left"/>
    </xf>
    <xf numFmtId="1" fontId="48" fillId="0" borderId="0" xfId="9" quotePrefix="1" applyNumberFormat="1" applyFont="1" applyBorder="1" applyAlignment="1">
      <alignment horizontal="right" readingOrder="2"/>
    </xf>
    <xf numFmtId="173" fontId="9" fillId="0" borderId="0" xfId="60" applyNumberFormat="1" applyFont="1" applyFill="1" applyBorder="1" applyAlignment="1">
      <alignment horizontal="right"/>
    </xf>
    <xf numFmtId="1" fontId="16" fillId="0" borderId="0" xfId="15" quotePrefix="1" applyNumberFormat="1" applyFont="1" applyBorder="1" applyAlignment="1" applyProtection="1">
      <alignment horizontal="left"/>
    </xf>
    <xf numFmtId="173" fontId="4" fillId="3" borderId="0" xfId="9" applyNumberFormat="1" applyFont="1" applyFill="1" applyAlignment="1">
      <alignment horizontal="right" vertical="center"/>
    </xf>
    <xf numFmtId="166" fontId="48" fillId="0" borderId="0" xfId="60" applyNumberFormat="1" applyFont="1" applyBorder="1"/>
    <xf numFmtId="166" fontId="11" fillId="0" borderId="0" xfId="60" applyNumberFormat="1" applyFont="1" applyFill="1" applyBorder="1"/>
    <xf numFmtId="1" fontId="9" fillId="0" borderId="0" xfId="15" applyNumberFormat="1" applyFont="1" applyBorder="1" applyAlignment="1" applyProtection="1">
      <alignment horizontal="left"/>
    </xf>
    <xf numFmtId="1" fontId="50" fillId="0" borderId="0" xfId="9" applyNumberFormat="1" applyFont="1" applyBorder="1" applyAlignment="1">
      <alignment horizontal="right" readingOrder="2"/>
    </xf>
    <xf numFmtId="1" fontId="4" fillId="0" borderId="0" xfId="15" quotePrefix="1" applyNumberFormat="1" applyFont="1" applyBorder="1" applyAlignment="1" applyProtection="1">
      <alignment horizontal="left"/>
    </xf>
    <xf numFmtId="166" fontId="11" fillId="0" borderId="0" xfId="59" applyNumberFormat="1" applyFont="1"/>
    <xf numFmtId="1" fontId="4" fillId="0" borderId="0" xfId="9" quotePrefix="1" applyNumberFormat="1" applyFont="1" applyFill="1" applyBorder="1" applyAlignment="1">
      <alignment horizontal="left"/>
    </xf>
    <xf numFmtId="1" fontId="10" fillId="0" borderId="0" xfId="15" applyNumberFormat="1" applyFont="1" applyAlignment="1" applyProtection="1">
      <alignment horizontal="left" vertical="center"/>
    </xf>
    <xf numFmtId="3" fontId="9" fillId="0" borderId="0" xfId="60" applyNumberFormat="1" applyFont="1" applyBorder="1" applyAlignment="1">
      <alignment horizontal="right" vertical="center"/>
    </xf>
    <xf numFmtId="3" fontId="4" fillId="0" borderId="0" xfId="60" applyNumberFormat="1" applyFont="1" applyBorder="1" applyAlignment="1">
      <alignment vertical="center"/>
    </xf>
    <xf numFmtId="1" fontId="10" fillId="0" borderId="0" xfId="60" applyNumberFormat="1" applyFont="1" applyAlignment="1">
      <alignment vertical="center"/>
    </xf>
    <xf numFmtId="166" fontId="10" fillId="0" borderId="0" xfId="60" applyNumberFormat="1" applyFont="1" applyBorder="1" applyAlignment="1">
      <alignment vertical="center"/>
    </xf>
    <xf numFmtId="166" fontId="4" fillId="0" borderId="0" xfId="60" applyNumberFormat="1" applyFont="1" applyFill="1" applyBorder="1" applyAlignment="1">
      <alignment horizontal="right" vertical="center"/>
    </xf>
    <xf numFmtId="1" fontId="10" fillId="0" borderId="0" xfId="15" quotePrefix="1" applyNumberFormat="1" applyFont="1" applyAlignment="1" applyProtection="1">
      <alignment horizontal="left" vertical="center"/>
    </xf>
    <xf numFmtId="3" fontId="4" fillId="0" borderId="0" xfId="60" applyNumberFormat="1" applyFont="1" applyBorder="1" applyAlignment="1" applyProtection="1">
      <alignment vertical="center"/>
    </xf>
    <xf numFmtId="1" fontId="4" fillId="0" borderId="0" xfId="60" applyNumberFormat="1" applyFont="1" applyBorder="1" applyAlignment="1" applyProtection="1">
      <alignment vertical="center"/>
    </xf>
    <xf numFmtId="1" fontId="9" fillId="0" borderId="0" xfId="60" applyNumberFormat="1" applyFont="1" applyFill="1" applyBorder="1" applyAlignment="1">
      <alignment horizontal="right" vertical="center"/>
    </xf>
    <xf numFmtId="1" fontId="4" fillId="0" borderId="0" xfId="60" applyNumberFormat="1" applyFont="1" applyFill="1" applyBorder="1" applyAlignment="1">
      <alignment vertical="center"/>
    </xf>
    <xf numFmtId="166" fontId="11" fillId="0" borderId="0" xfId="60" applyNumberFormat="1" applyFont="1" applyFill="1" applyBorder="1" applyAlignment="1">
      <alignment vertical="center"/>
    </xf>
    <xf numFmtId="166" fontId="11" fillId="0" borderId="0" xfId="60" applyNumberFormat="1" applyFont="1" applyFill="1" applyAlignment="1">
      <alignment vertical="center"/>
    </xf>
    <xf numFmtId="1" fontId="4" fillId="0" borderId="0" xfId="60" applyNumberFormat="1" applyFont="1" applyFill="1" applyAlignment="1">
      <alignment vertical="center"/>
    </xf>
    <xf numFmtId="166" fontId="12" fillId="0" borderId="0" xfId="60" applyNumberFormat="1" applyFont="1" applyFill="1" applyBorder="1" applyAlignment="1">
      <alignment vertical="center"/>
    </xf>
    <xf numFmtId="166" fontId="12" fillId="0" borderId="0" xfId="60" applyNumberFormat="1" applyFont="1" applyFill="1" applyAlignment="1">
      <alignment vertical="center"/>
    </xf>
    <xf numFmtId="1" fontId="4" fillId="0" borderId="0" xfId="60" applyNumberFormat="1" applyFont="1" applyFill="1" applyAlignment="1" applyProtection="1">
      <alignment vertical="center"/>
    </xf>
    <xf numFmtId="1" fontId="4" fillId="0" borderId="0" xfId="60" applyNumberFormat="1" applyFont="1" applyFill="1" applyAlignment="1" applyProtection="1">
      <alignment horizontal="left" vertical="center"/>
    </xf>
    <xf numFmtId="1" fontId="4" fillId="0" borderId="0" xfId="60" applyNumberFormat="1" applyFont="1" applyBorder="1" applyAlignment="1">
      <alignment vertical="center" readingOrder="2"/>
    </xf>
    <xf numFmtId="1" fontId="3" fillId="0" borderId="0" xfId="60" applyNumberFormat="1" applyFont="1" applyBorder="1" applyAlignment="1">
      <alignment vertical="center" readingOrder="2"/>
    </xf>
    <xf numFmtId="1" fontId="9" fillId="0" borderId="0" xfId="60" quotePrefix="1" applyNumberFormat="1" applyFont="1" applyBorder="1" applyAlignment="1" applyProtection="1">
      <alignment horizontal="right" vertical="center"/>
    </xf>
    <xf numFmtId="1" fontId="4" fillId="0" borderId="0" xfId="60" applyNumberFormat="1" applyFont="1" applyAlignment="1" applyProtection="1">
      <alignment horizontal="left" vertical="center"/>
    </xf>
    <xf numFmtId="1" fontId="9" fillId="0" borderId="0" xfId="60" quotePrefix="1" applyNumberFormat="1" applyFont="1" applyBorder="1" applyAlignment="1">
      <alignment horizontal="right" vertical="center"/>
    </xf>
    <xf numFmtId="3" fontId="9" fillId="0" borderId="0" xfId="9" applyNumberFormat="1" applyFont="1" applyBorder="1" applyAlignment="1">
      <alignment horizontal="left"/>
    </xf>
    <xf numFmtId="166" fontId="10" fillId="0" borderId="0" xfId="60" applyNumberFormat="1" applyFont="1" applyAlignment="1">
      <alignment vertical="center"/>
    </xf>
    <xf numFmtId="3" fontId="17" fillId="3" borderId="0" xfId="15" applyNumberFormat="1" applyFont="1" applyFill="1" applyBorder="1" applyAlignment="1" applyProtection="1">
      <alignment horizontal="left"/>
    </xf>
    <xf numFmtId="166" fontId="9" fillId="0" borderId="0" xfId="60" applyNumberFormat="1" applyFont="1" applyBorder="1"/>
    <xf numFmtId="0" fontId="17" fillId="0" borderId="0" xfId="0" applyNumberFormat="1" applyFont="1"/>
    <xf numFmtId="1" fontId="19" fillId="0" borderId="0" xfId="9" quotePrefix="1" applyNumberFormat="1" applyFont="1" applyBorder="1" applyAlignment="1">
      <alignment horizontal="right" readingOrder="2"/>
    </xf>
    <xf numFmtId="3" fontId="4" fillId="3" borderId="0" xfId="15" quotePrefix="1" applyNumberFormat="1" applyFont="1" applyFill="1" applyBorder="1" applyAlignment="1" applyProtection="1">
      <alignment horizontal="left"/>
    </xf>
    <xf numFmtId="3" fontId="4" fillId="0" borderId="0" xfId="9" applyNumberFormat="1" applyFont="1" applyBorder="1"/>
    <xf numFmtId="166" fontId="48" fillId="0" borderId="0" xfId="60" applyNumberFormat="1" applyFont="1"/>
    <xf numFmtId="3" fontId="4" fillId="0" borderId="0" xfId="15" applyNumberFormat="1" applyFont="1" applyBorder="1" applyAlignment="1" applyProtection="1">
      <alignment horizontal="left"/>
    </xf>
    <xf numFmtId="3" fontId="4" fillId="3" borderId="0" xfId="15" applyNumberFormat="1" applyFont="1" applyFill="1" applyBorder="1" applyAlignment="1" applyProtection="1">
      <alignment horizontal="left"/>
    </xf>
    <xf numFmtId="1" fontId="10" fillId="0" borderId="0" xfId="9" applyNumberFormat="1" applyFont="1" applyBorder="1" applyAlignment="1">
      <alignment horizontal="right" readingOrder="2"/>
    </xf>
    <xf numFmtId="3" fontId="10" fillId="0" borderId="0" xfId="60" applyNumberFormat="1" applyFont="1" applyBorder="1"/>
    <xf numFmtId="3" fontId="9" fillId="0" borderId="0" xfId="15" applyNumberFormat="1" applyFont="1" applyBorder="1" applyAlignment="1" applyProtection="1">
      <alignment horizontal="left"/>
    </xf>
    <xf numFmtId="3" fontId="4" fillId="0" borderId="0" xfId="15" quotePrefix="1" applyNumberFormat="1" applyFont="1" applyBorder="1" applyAlignment="1" applyProtection="1">
      <alignment horizontal="left"/>
    </xf>
    <xf numFmtId="166" fontId="11" fillId="0" borderId="0" xfId="60" applyNumberFormat="1" applyFont="1" applyAlignment="1">
      <alignment vertical="center"/>
    </xf>
    <xf numFmtId="3" fontId="4" fillId="0" borderId="0" xfId="15" applyNumberFormat="1" applyFont="1" applyFill="1" applyBorder="1" applyAlignment="1" applyProtection="1">
      <alignment horizontal="left"/>
    </xf>
    <xf numFmtId="3" fontId="4" fillId="0" borderId="0" xfId="60" applyNumberFormat="1" applyFont="1" applyBorder="1"/>
    <xf numFmtId="3" fontId="9" fillId="0" borderId="0" xfId="60" quotePrefix="1" applyNumberFormat="1" applyFont="1" applyBorder="1" applyAlignment="1">
      <alignment horizontal="left"/>
    </xf>
    <xf numFmtId="3" fontId="9" fillId="0" borderId="0" xfId="57" applyNumberFormat="1" applyFont="1" applyBorder="1" applyAlignment="1">
      <alignment vertical="center"/>
    </xf>
    <xf numFmtId="3" fontId="49" fillId="0" borderId="0" xfId="57" applyNumberFormat="1" applyFont="1" applyBorder="1" applyAlignment="1">
      <alignment vertical="center"/>
    </xf>
    <xf numFmtId="166" fontId="9" fillId="0" borderId="0" xfId="60" applyNumberFormat="1" applyFont="1" applyAlignment="1">
      <alignment vertical="center"/>
    </xf>
    <xf numFmtId="1" fontId="4" fillId="0" borderId="0" xfId="15" applyNumberFormat="1" applyFont="1" applyAlignment="1" applyProtection="1">
      <alignment horizontal="left" vertical="center"/>
    </xf>
    <xf numFmtId="3" fontId="9" fillId="3" borderId="0" xfId="60" applyNumberFormat="1" applyFont="1" applyFill="1" applyBorder="1" applyAlignment="1">
      <alignment horizontal="right" vertical="center"/>
    </xf>
    <xf numFmtId="1" fontId="4" fillId="0" borderId="0" xfId="60" applyNumberFormat="1" applyFont="1" applyBorder="1" applyAlignment="1" applyProtection="1">
      <alignment horizontal="left" vertical="center"/>
    </xf>
    <xf numFmtId="1" fontId="4" fillId="3" borderId="0" xfId="57" applyNumberFormat="1" applyFont="1" applyFill="1" applyAlignment="1">
      <alignment vertical="center"/>
    </xf>
    <xf numFmtId="166" fontId="4" fillId="3" borderId="0" xfId="57" applyNumberFormat="1" applyFont="1" applyFill="1" applyAlignment="1">
      <alignment vertical="center"/>
    </xf>
    <xf numFmtId="1" fontId="12" fillId="3" borderId="0" xfId="57" applyNumberFormat="1" applyFont="1" applyFill="1" applyAlignment="1" applyProtection="1">
      <alignment horizontal="left" vertical="center"/>
    </xf>
    <xf numFmtId="1" fontId="4" fillId="3" borderId="0" xfId="15" applyNumberFormat="1" applyFont="1" applyFill="1" applyAlignment="1">
      <alignment horizontal="right" vertical="center" readingOrder="2"/>
    </xf>
    <xf numFmtId="2" fontId="9" fillId="0" borderId="0" xfId="53" applyNumberFormat="1" applyFont="1" applyFill="1" applyAlignment="1">
      <alignment horizontal="right" vertical="center"/>
    </xf>
    <xf numFmtId="3" fontId="9" fillId="0" borderId="0" xfId="51" applyNumberFormat="1" applyFont="1" applyFill="1" applyBorder="1" applyAlignment="1">
      <alignment horizontal="right" vertical="center"/>
    </xf>
    <xf numFmtId="167" fontId="11" fillId="0" borderId="0" xfId="52" applyNumberFormat="1" applyFont="1" applyFill="1" applyBorder="1" applyAlignment="1">
      <alignment horizontal="right"/>
    </xf>
    <xf numFmtId="1" fontId="50" fillId="0" borderId="0" xfId="0" applyNumberFormat="1" applyFont="1" applyBorder="1" applyAlignment="1">
      <alignment horizontal="right" readingOrder="2"/>
    </xf>
    <xf numFmtId="1" fontId="48" fillId="0" borderId="0" xfId="0" applyNumberFormat="1" applyFont="1" applyBorder="1" applyAlignment="1">
      <alignment horizontal="right" readingOrder="2"/>
    </xf>
    <xf numFmtId="1" fontId="4" fillId="0" borderId="0" xfId="0" quotePrefix="1" applyNumberFormat="1" applyFont="1" applyBorder="1" applyAlignment="1">
      <alignment horizontal="left"/>
    </xf>
    <xf numFmtId="1" fontId="48" fillId="0" borderId="0" xfId="0" quotePrefix="1" applyNumberFormat="1" applyFont="1" applyBorder="1" applyAlignment="1">
      <alignment horizontal="right" readingOrder="2"/>
    </xf>
    <xf numFmtId="1" fontId="4" fillId="0" borderId="0" xfId="0" applyNumberFormat="1" applyFont="1" applyBorder="1" applyAlignment="1">
      <alignment horizontal="left"/>
    </xf>
    <xf numFmtId="1" fontId="48" fillId="0" borderId="0" xfId="0" applyNumberFormat="1" applyFont="1" applyBorder="1" applyAlignment="1">
      <alignment readingOrder="2"/>
    </xf>
    <xf numFmtId="3" fontId="10" fillId="0" borderId="0" xfId="9" applyNumberFormat="1" applyFont="1" applyBorder="1" applyAlignment="1">
      <alignment horizontal="right"/>
    </xf>
    <xf numFmtId="3" fontId="17" fillId="0" borderId="0" xfId="45" applyNumberFormat="1" applyFont="1" applyFill="1" applyBorder="1" applyAlignment="1">
      <alignment horizontal="right" vertical="center"/>
    </xf>
    <xf numFmtId="166" fontId="36" fillId="0" borderId="0" xfId="35" applyNumberFormat="1" applyFont="1" applyAlignment="1" applyProtection="1">
      <alignment horizontal="right" vertical="center"/>
    </xf>
    <xf numFmtId="0" fontId="4" fillId="0" borderId="0" xfId="51" applyFont="1" applyAlignment="1">
      <alignment horizontal="center" vertical="center" wrapText="1"/>
    </xf>
    <xf numFmtId="0" fontId="9" fillId="0" borderId="0" xfId="51" applyFont="1" applyAlignment="1">
      <alignment horizontal="center" vertical="center" wrapText="1"/>
    </xf>
    <xf numFmtId="3" fontId="4" fillId="0" borderId="0" xfId="51" applyNumberFormat="1" applyFont="1" applyFill="1" applyAlignment="1">
      <alignment horizontal="center" vertical="center"/>
    </xf>
    <xf numFmtId="3" fontId="9" fillId="0" borderId="0" xfId="51" applyNumberFormat="1" applyFont="1" applyFill="1" applyAlignment="1">
      <alignment horizontal="center" vertical="center"/>
    </xf>
    <xf numFmtId="0" fontId="4" fillId="0" borderId="0" xfId="51" applyFont="1" applyAlignment="1">
      <alignment horizontal="center" vertical="center" wrapText="1"/>
    </xf>
    <xf numFmtId="3" fontId="9" fillId="0" borderId="0" xfId="9" applyNumberFormat="1" applyFont="1" applyBorder="1" applyAlignment="1">
      <alignment vertical="center"/>
    </xf>
    <xf numFmtId="167" fontId="17" fillId="0" borderId="0" xfId="0" applyNumberFormat="1" applyFont="1" applyBorder="1" applyAlignment="1">
      <alignment vertical="center"/>
    </xf>
    <xf numFmtId="172" fontId="4" fillId="0" borderId="0" xfId="267" applyNumberFormat="1" applyFont="1" applyFill="1" applyAlignment="1">
      <alignment horizontal="right" vertical="center"/>
    </xf>
    <xf numFmtId="173" fontId="4" fillId="0" borderId="0" xfId="9" applyNumberFormat="1" applyFont="1" applyFill="1" applyBorder="1" applyAlignment="1">
      <alignment vertical="center"/>
    </xf>
    <xf numFmtId="3" fontId="4" fillId="0" borderId="0" xfId="51" applyNumberFormat="1" applyFont="1" applyFill="1" applyAlignment="1">
      <alignment horizontal="right" vertical="center"/>
    </xf>
    <xf numFmtId="1" fontId="3" fillId="0" borderId="0" xfId="2" applyNumberFormat="1" applyFont="1" applyFill="1" applyAlignment="1">
      <alignment horizontal="right" vertical="center" readingOrder="2"/>
    </xf>
    <xf numFmtId="1" fontId="3" fillId="0" borderId="0" xfId="2" applyNumberFormat="1" applyFont="1" applyAlignment="1">
      <alignment horizontal="right" vertical="center" readingOrder="2"/>
    </xf>
    <xf numFmtId="166" fontId="3" fillId="0" borderId="0" xfId="15" applyNumberFormat="1" applyFont="1" applyAlignment="1">
      <alignment horizontal="right" vertical="center" readingOrder="2"/>
    </xf>
    <xf numFmtId="1" fontId="3" fillId="17" borderId="0" xfId="2" applyNumberFormat="1" applyFont="1" applyFill="1" applyAlignment="1" applyProtection="1">
      <alignment horizontal="left" vertical="center"/>
    </xf>
    <xf numFmtId="1" fontId="4" fillId="17" borderId="0" xfId="2" applyNumberFormat="1" applyFont="1" applyFill="1" applyAlignment="1">
      <alignment vertical="center"/>
    </xf>
    <xf numFmtId="1" fontId="5" fillId="17" borderId="0" xfId="2" applyNumberFormat="1" applyFont="1" applyFill="1" applyAlignment="1">
      <alignment vertical="center" readingOrder="2"/>
    </xf>
    <xf numFmtId="0" fontId="3" fillId="17" borderId="0" xfId="7" applyNumberFormat="1" applyFont="1" applyFill="1" applyAlignment="1" applyProtection="1">
      <alignment horizontal="left" vertical="center"/>
    </xf>
    <xf numFmtId="0" fontId="4" fillId="17" borderId="0" xfId="7" applyNumberFormat="1" applyFont="1" applyFill="1" applyAlignment="1">
      <alignment vertical="center"/>
    </xf>
    <xf numFmtId="0" fontId="5" fillId="17" borderId="0" xfId="7" applyNumberFormat="1" applyFont="1" applyFill="1" applyAlignment="1">
      <alignment horizontal="right" vertical="center" readingOrder="2"/>
    </xf>
    <xf numFmtId="0" fontId="5" fillId="17" borderId="0" xfId="7" applyNumberFormat="1" applyFont="1" applyFill="1" applyAlignment="1">
      <alignment vertical="center" readingOrder="2"/>
    </xf>
    <xf numFmtId="166" fontId="6" fillId="0" borderId="0" xfId="13" applyNumberFormat="1" applyFont="1" applyFill="1" applyAlignment="1" applyProtection="1">
      <alignment horizontal="left" vertical="center"/>
    </xf>
    <xf numFmtId="166" fontId="3" fillId="0" borderId="0" xfId="13" applyNumberFormat="1" applyFont="1" applyFill="1" applyAlignment="1">
      <alignment horizontal="right" vertical="center" readingOrder="2"/>
    </xf>
    <xf numFmtId="0" fontId="6" fillId="0" borderId="0" xfId="14" applyNumberFormat="1" applyFont="1" applyAlignment="1" applyProtection="1">
      <alignment horizontal="left" vertical="center"/>
    </xf>
    <xf numFmtId="0" fontId="6" fillId="0" borderId="0" xfId="13" applyNumberFormat="1" applyFont="1" applyAlignment="1" applyProtection="1">
      <alignment horizontal="left" vertical="center"/>
    </xf>
    <xf numFmtId="0" fontId="3" fillId="0" borderId="0" xfId="13" applyNumberFormat="1" applyFont="1" applyAlignment="1">
      <alignment horizontal="right" vertical="center" readingOrder="2"/>
    </xf>
    <xf numFmtId="166" fontId="3" fillId="17" borderId="0" xfId="12" applyNumberFormat="1" applyFont="1" applyFill="1" applyAlignment="1" applyProtection="1">
      <alignment horizontal="left" vertical="center"/>
    </xf>
    <xf numFmtId="166" fontId="4" fillId="17" borderId="0" xfId="12" applyNumberFormat="1" applyFont="1" applyFill="1" applyAlignment="1">
      <alignment vertical="center"/>
    </xf>
    <xf numFmtId="166" fontId="5" fillId="17" borderId="0" xfId="13" applyNumberFormat="1" applyFont="1" applyFill="1" applyAlignment="1">
      <alignment vertical="center" readingOrder="2"/>
    </xf>
    <xf numFmtId="0" fontId="3" fillId="17" borderId="0" xfId="14" applyNumberFormat="1" applyFont="1" applyFill="1" applyAlignment="1" applyProtection="1">
      <alignment horizontal="left" vertical="center"/>
    </xf>
    <xf numFmtId="0" fontId="4" fillId="17" borderId="0" xfId="14" applyNumberFormat="1" applyFont="1" applyFill="1" applyAlignment="1">
      <alignment vertical="center"/>
    </xf>
    <xf numFmtId="0" fontId="5" fillId="17" borderId="0" xfId="13" applyNumberFormat="1" applyFont="1" applyFill="1" applyAlignment="1">
      <alignment vertical="center" readingOrder="2"/>
    </xf>
    <xf numFmtId="166" fontId="6" fillId="0" borderId="0" xfId="13" applyNumberFormat="1" applyFont="1" applyAlignment="1" applyProtection="1">
      <alignment horizontal="left" vertical="center"/>
    </xf>
    <xf numFmtId="166" fontId="3" fillId="0" borderId="0" xfId="13" applyNumberFormat="1" applyFont="1" applyAlignment="1">
      <alignment horizontal="right" vertical="center" readingOrder="2"/>
    </xf>
    <xf numFmtId="166" fontId="3" fillId="17" borderId="0" xfId="13" applyNumberFormat="1" applyFont="1" applyFill="1" applyAlignment="1" applyProtection="1">
      <alignment horizontal="left" vertical="center"/>
    </xf>
    <xf numFmtId="166" fontId="4" fillId="17" borderId="0" xfId="13" applyNumberFormat="1" applyFont="1" applyFill="1" applyAlignment="1">
      <alignment vertical="center"/>
    </xf>
    <xf numFmtId="2" fontId="4" fillId="17" borderId="0" xfId="13" applyNumberFormat="1" applyFont="1" applyFill="1" applyAlignment="1">
      <alignment vertical="center"/>
    </xf>
    <xf numFmtId="166" fontId="5" fillId="17" borderId="0" xfId="8" quotePrefix="1" applyNumberFormat="1" applyFont="1" applyFill="1" applyAlignment="1">
      <alignment horizontal="right" vertical="center" readingOrder="2"/>
    </xf>
    <xf numFmtId="1" fontId="4" fillId="17" borderId="0" xfId="13" applyNumberFormat="1" applyFont="1" applyFill="1" applyAlignment="1">
      <alignment vertical="center"/>
    </xf>
    <xf numFmtId="166" fontId="6" fillId="0" borderId="0" xfId="15" applyNumberFormat="1" applyFont="1" applyAlignment="1" applyProtection="1">
      <alignment horizontal="left" vertical="center"/>
    </xf>
    <xf numFmtId="166" fontId="3" fillId="17" borderId="0" xfId="15" applyNumberFormat="1" applyFont="1" applyFill="1" applyAlignment="1" applyProtection="1">
      <alignment horizontal="left" vertical="center"/>
    </xf>
    <xf numFmtId="166" fontId="4" fillId="17" borderId="0" xfId="15" applyNumberFormat="1" applyFont="1" applyFill="1" applyAlignment="1" applyProtection="1">
      <alignment horizontal="left" vertical="center"/>
    </xf>
    <xf numFmtId="166" fontId="4" fillId="17" borderId="0" xfId="15" applyNumberFormat="1" applyFont="1" applyFill="1" applyAlignment="1">
      <alignment vertical="center"/>
    </xf>
    <xf numFmtId="2" fontId="4" fillId="17" borderId="0" xfId="15" applyNumberFormat="1" applyFont="1" applyFill="1" applyAlignment="1">
      <alignment vertical="center"/>
    </xf>
    <xf numFmtId="166" fontId="6" fillId="0" borderId="0" xfId="21" applyNumberFormat="1" applyFont="1" applyAlignment="1" applyProtection="1">
      <alignment horizontal="left" vertical="center"/>
    </xf>
    <xf numFmtId="166" fontId="6" fillId="0" borderId="0" xfId="21" applyNumberFormat="1" applyFont="1" applyAlignment="1">
      <alignment vertical="center"/>
    </xf>
    <xf numFmtId="166" fontId="3" fillId="17" borderId="0" xfId="21" applyNumberFormat="1" applyFont="1" applyFill="1" applyAlignment="1" applyProtection="1">
      <alignment horizontal="left" vertical="center"/>
    </xf>
    <xf numFmtId="166" fontId="4" fillId="17" borderId="0" xfId="21" applyNumberFormat="1" applyFont="1" applyFill="1" applyAlignment="1">
      <alignment vertical="center"/>
    </xf>
    <xf numFmtId="0" fontId="3" fillId="17" borderId="0" xfId="21" applyNumberFormat="1" applyFont="1" applyFill="1" applyAlignment="1" applyProtection="1">
      <alignment horizontal="left" vertical="center"/>
    </xf>
    <xf numFmtId="0" fontId="4" fillId="17" borderId="0" xfId="21" applyNumberFormat="1" applyFont="1" applyFill="1" applyAlignment="1">
      <alignment vertical="center"/>
    </xf>
    <xf numFmtId="0" fontId="5" fillId="17" borderId="0" xfId="8" quotePrefix="1" applyNumberFormat="1" applyFont="1" applyFill="1" applyAlignment="1">
      <alignment horizontal="right" vertical="center" readingOrder="2"/>
    </xf>
    <xf numFmtId="0" fontId="6" fillId="0" borderId="0" xfId="21" applyNumberFormat="1" applyFont="1" applyAlignment="1" applyProtection="1">
      <alignment horizontal="left" vertical="center"/>
    </xf>
    <xf numFmtId="166" fontId="6" fillId="0" borderId="0" xfId="22" applyNumberFormat="1" applyFont="1" applyAlignment="1" applyProtection="1">
      <alignment horizontal="left" vertical="center"/>
    </xf>
    <xf numFmtId="166" fontId="3" fillId="17" borderId="0" xfId="22" applyNumberFormat="1" applyFont="1" applyFill="1" applyAlignment="1" applyProtection="1">
      <alignment horizontal="left" vertical="center"/>
    </xf>
    <xf numFmtId="1" fontId="4" fillId="17" borderId="0" xfId="22" applyNumberFormat="1" applyFont="1" applyFill="1" applyAlignment="1">
      <alignment vertical="center"/>
    </xf>
    <xf numFmtId="166" fontId="4" fillId="17" borderId="0" xfId="22" applyNumberFormat="1" applyFont="1" applyFill="1" applyAlignment="1">
      <alignment vertical="center"/>
    </xf>
    <xf numFmtId="166" fontId="3" fillId="17" borderId="0" xfId="19" applyNumberFormat="1" applyFont="1" applyFill="1" applyAlignment="1" applyProtection="1">
      <alignment horizontal="left" vertical="center"/>
    </xf>
    <xf numFmtId="166" fontId="4" fillId="17" borderId="0" xfId="25" applyNumberFormat="1" applyFont="1" applyFill="1" applyAlignment="1">
      <alignment vertical="center"/>
    </xf>
    <xf numFmtId="166" fontId="5" fillId="17" borderId="0" xfId="24" applyNumberFormat="1" applyFont="1" applyFill="1" applyAlignment="1">
      <alignment vertical="center" readingOrder="2"/>
    </xf>
    <xf numFmtId="166" fontId="3" fillId="0" borderId="0" xfId="25" applyNumberFormat="1" applyFont="1" applyAlignment="1">
      <alignment horizontal="right" vertical="center" readingOrder="2"/>
    </xf>
    <xf numFmtId="166" fontId="3" fillId="17" borderId="0" xfId="28" applyNumberFormat="1" applyFont="1" applyFill="1" applyAlignment="1" applyProtection="1">
      <alignment horizontal="left" vertical="center"/>
    </xf>
    <xf numFmtId="166" fontId="4" fillId="17" borderId="0" xfId="29" applyNumberFormat="1" applyFont="1" applyFill="1" applyBorder="1" applyAlignment="1">
      <alignment vertical="center"/>
    </xf>
    <xf numFmtId="166" fontId="6" fillId="0" borderId="0" xfId="29" applyNumberFormat="1" applyFont="1" applyFill="1" applyBorder="1" applyAlignment="1" applyProtection="1">
      <alignment horizontal="left" vertical="center"/>
    </xf>
    <xf numFmtId="166" fontId="6" fillId="0" borderId="0" xfId="29" applyNumberFormat="1" applyFont="1" applyFill="1" applyBorder="1" applyAlignment="1">
      <alignment horizontal="left" vertical="center"/>
    </xf>
    <xf numFmtId="166" fontId="6" fillId="0" borderId="0" xfId="29" applyNumberFormat="1" applyFont="1" applyBorder="1" applyAlignment="1" applyProtection="1">
      <alignment horizontal="left" vertical="center"/>
    </xf>
    <xf numFmtId="166" fontId="6" fillId="0" borderId="0" xfId="29" applyNumberFormat="1" applyFont="1" applyBorder="1" applyAlignment="1">
      <alignment horizontal="left" vertical="center"/>
    </xf>
    <xf numFmtId="166" fontId="6" fillId="17" borderId="0" xfId="31" applyNumberFormat="1" applyFont="1" applyFill="1" applyAlignment="1">
      <alignment vertical="center"/>
    </xf>
    <xf numFmtId="166" fontId="4" fillId="17" borderId="0" xfId="31" applyNumberFormat="1" applyFont="1" applyFill="1" applyAlignment="1">
      <alignment vertical="center"/>
    </xf>
    <xf numFmtId="166" fontId="6" fillId="0" borderId="0" xfId="31" applyNumberFormat="1" applyFont="1" applyAlignment="1" applyProtection="1">
      <alignment horizontal="left" vertical="center"/>
    </xf>
    <xf numFmtId="0" fontId="6" fillId="0" borderId="0" xfId="9" applyFont="1" applyAlignment="1">
      <alignment horizontal="left" vertical="center"/>
    </xf>
    <xf numFmtId="166" fontId="3" fillId="0" borderId="0" xfId="31" applyNumberFormat="1" applyFont="1" applyAlignment="1">
      <alignment horizontal="right" vertical="center" readingOrder="2"/>
    </xf>
    <xf numFmtId="0" fontId="4" fillId="17" borderId="0" xfId="9" applyFont="1" applyFill="1" applyAlignment="1">
      <alignment vertical="center"/>
    </xf>
    <xf numFmtId="166" fontId="4" fillId="17" borderId="0" xfId="30" applyNumberFormat="1" applyFont="1" applyFill="1" applyAlignment="1">
      <alignment vertical="center"/>
    </xf>
    <xf numFmtId="166" fontId="6" fillId="0" borderId="0" xfId="30" applyNumberFormat="1" applyFont="1" applyFill="1" applyAlignment="1" applyProtection="1">
      <alignment horizontal="left" vertical="center"/>
    </xf>
    <xf numFmtId="166" fontId="6" fillId="0" borderId="0" xfId="30" applyNumberFormat="1" applyFont="1" applyAlignment="1" applyProtection="1">
      <alignment horizontal="left" vertical="center"/>
    </xf>
    <xf numFmtId="0" fontId="3" fillId="17" borderId="0" xfId="33" applyNumberFormat="1" applyFont="1" applyFill="1" applyAlignment="1" applyProtection="1">
      <alignment horizontal="left" vertical="center"/>
    </xf>
    <xf numFmtId="0" fontId="4" fillId="17" borderId="0" xfId="34" applyNumberFormat="1" applyFont="1" applyFill="1" applyAlignment="1">
      <alignment horizontal="right" vertical="center"/>
    </xf>
    <xf numFmtId="166" fontId="3" fillId="17" borderId="0" xfId="33" applyNumberFormat="1" applyFont="1" applyFill="1" applyAlignment="1" applyProtection="1">
      <alignment horizontal="left" vertical="center"/>
    </xf>
    <xf numFmtId="166" fontId="4" fillId="17" borderId="0" xfId="34" applyNumberFormat="1" applyFont="1" applyFill="1" applyAlignment="1">
      <alignment vertical="center"/>
    </xf>
    <xf numFmtId="166" fontId="3" fillId="0" borderId="0" xfId="34" applyNumberFormat="1" applyFont="1" applyAlignment="1">
      <alignment horizontal="right" vertical="center" readingOrder="2"/>
    </xf>
    <xf numFmtId="166" fontId="3" fillId="17" borderId="0" xfId="35" quotePrefix="1" applyNumberFormat="1" applyFont="1" applyFill="1" applyAlignment="1" applyProtection="1">
      <alignment horizontal="left" vertical="center"/>
    </xf>
    <xf numFmtId="1" fontId="4" fillId="17" borderId="0" xfId="32" applyNumberFormat="1" applyFont="1" applyFill="1" applyAlignment="1">
      <alignment vertical="center"/>
    </xf>
    <xf numFmtId="1" fontId="4" fillId="17" borderId="0" xfId="32" applyNumberFormat="1" applyFont="1" applyFill="1" applyAlignment="1">
      <alignment horizontal="right" vertical="center"/>
    </xf>
    <xf numFmtId="166" fontId="6" fillId="0" borderId="0" xfId="32" applyNumberFormat="1" applyFont="1" applyAlignment="1" applyProtection="1">
      <alignment horizontal="left" vertical="center"/>
    </xf>
    <xf numFmtId="166" fontId="4" fillId="17" borderId="0" xfId="36" applyNumberFormat="1" applyFont="1" applyFill="1" applyAlignment="1">
      <alignment vertical="center"/>
    </xf>
    <xf numFmtId="1" fontId="4" fillId="17" borderId="0" xfId="9" applyNumberFormat="1" applyFont="1" applyFill="1" applyAlignment="1">
      <alignment vertical="center"/>
    </xf>
    <xf numFmtId="166" fontId="6" fillId="0" borderId="0" xfId="36" applyNumberFormat="1" applyFont="1" applyAlignment="1" applyProtection="1">
      <alignment horizontal="left" vertical="center"/>
    </xf>
    <xf numFmtId="1" fontId="4" fillId="17" borderId="0" xfId="36" applyNumberFormat="1" applyFont="1" applyFill="1" applyAlignment="1">
      <alignment vertical="center"/>
    </xf>
    <xf numFmtId="166" fontId="6" fillId="0" borderId="0" xfId="36" applyNumberFormat="1" applyFont="1" applyFill="1" applyAlignment="1" applyProtection="1">
      <alignment horizontal="left" vertical="center"/>
    </xf>
    <xf numFmtId="166" fontId="3" fillId="0" borderId="0" xfId="36" applyNumberFormat="1" applyFont="1" applyFill="1" applyAlignment="1">
      <alignment horizontal="right" vertical="center" readingOrder="2"/>
    </xf>
    <xf numFmtId="166" fontId="3" fillId="17" borderId="0" xfId="35" applyNumberFormat="1" applyFont="1" applyFill="1" applyAlignment="1" applyProtection="1">
      <alignment horizontal="left" vertical="center"/>
    </xf>
    <xf numFmtId="166" fontId="4" fillId="17" borderId="0" xfId="37" applyNumberFormat="1" applyFont="1" applyFill="1" applyAlignment="1">
      <alignment vertical="center"/>
    </xf>
    <xf numFmtId="1" fontId="4" fillId="17" borderId="0" xfId="37" applyNumberFormat="1" applyFont="1" applyFill="1" applyAlignment="1">
      <alignment vertical="center"/>
    </xf>
    <xf numFmtId="166" fontId="3" fillId="17" borderId="0" xfId="38" applyNumberFormat="1" applyFont="1" applyFill="1" applyAlignment="1" applyProtection="1">
      <alignment horizontal="left" vertical="center"/>
    </xf>
    <xf numFmtId="166" fontId="4" fillId="17" borderId="0" xfId="40" applyNumberFormat="1" applyFont="1" applyFill="1" applyAlignment="1">
      <alignment vertical="center"/>
    </xf>
    <xf numFmtId="166" fontId="6" fillId="0" borderId="0" xfId="40" applyNumberFormat="1" applyFont="1" applyFill="1" applyAlignment="1" applyProtection="1">
      <alignment horizontal="left" vertical="center"/>
    </xf>
    <xf numFmtId="166" fontId="6" fillId="0" borderId="0" xfId="40" applyNumberFormat="1" applyFont="1" applyFill="1" applyAlignment="1">
      <alignment horizontal="left" vertical="center"/>
    </xf>
    <xf numFmtId="166" fontId="3" fillId="17" borderId="0" xfId="38" applyNumberFormat="1" applyFont="1" applyFill="1" applyAlignment="1" applyProtection="1">
      <alignment horizontal="right" vertical="center"/>
    </xf>
    <xf numFmtId="166" fontId="6" fillId="0" borderId="0" xfId="40" applyNumberFormat="1" applyFont="1" applyAlignment="1" applyProtection="1">
      <alignment horizontal="left" vertical="center"/>
    </xf>
    <xf numFmtId="1" fontId="3" fillId="17" borderId="0" xfId="60" applyNumberFormat="1" applyFont="1" applyFill="1" applyAlignment="1" applyProtection="1">
      <alignment horizontal="left" vertical="center"/>
    </xf>
    <xf numFmtId="1" fontId="3" fillId="17" borderId="0" xfId="60" applyNumberFormat="1" applyFont="1" applyFill="1" applyBorder="1" applyAlignment="1">
      <alignment horizontal="right" vertical="center"/>
    </xf>
    <xf numFmtId="1" fontId="3" fillId="17" borderId="0" xfId="60" applyNumberFormat="1" applyFont="1" applyFill="1" applyBorder="1" applyAlignment="1">
      <alignment vertical="center"/>
    </xf>
    <xf numFmtId="1" fontId="5" fillId="17" borderId="0" xfId="60" applyNumberFormat="1" applyFont="1" applyFill="1" applyAlignment="1">
      <alignment vertical="center" readingOrder="2"/>
    </xf>
    <xf numFmtId="1" fontId="6" fillId="0" borderId="0" xfId="60" applyNumberFormat="1" applyFont="1" applyAlignment="1" applyProtection="1">
      <alignment horizontal="left" vertical="center"/>
    </xf>
    <xf numFmtId="1" fontId="6" fillId="0" borderId="0" xfId="60" applyNumberFormat="1" applyFont="1" applyAlignment="1">
      <alignment horizontal="left" vertical="center"/>
    </xf>
    <xf numFmtId="1" fontId="5" fillId="17" borderId="0" xfId="60" applyNumberFormat="1" applyFont="1" applyFill="1" applyBorder="1" applyAlignment="1">
      <alignment vertical="center" readingOrder="2"/>
    </xf>
    <xf numFmtId="166" fontId="4" fillId="0" borderId="0" xfId="41" applyNumberFormat="1" applyFont="1" applyAlignment="1">
      <alignment vertical="center" readingOrder="2"/>
    </xf>
    <xf numFmtId="166" fontId="6" fillId="0" borderId="0" xfId="41" quotePrefix="1" applyNumberFormat="1" applyFont="1" applyAlignment="1" applyProtection="1">
      <alignment horizontal="left" vertical="center"/>
    </xf>
    <xf numFmtId="166" fontId="7" fillId="0" borderId="0" xfId="41" applyNumberFormat="1" applyFont="1" applyAlignment="1">
      <alignment vertical="center"/>
    </xf>
    <xf numFmtId="2" fontId="4" fillId="0" borderId="0" xfId="41" applyNumberFormat="1" applyFont="1" applyAlignment="1">
      <alignment vertical="center"/>
    </xf>
    <xf numFmtId="166" fontId="3" fillId="0" borderId="0" xfId="41" quotePrefix="1" applyNumberFormat="1" applyFont="1" applyAlignment="1">
      <alignment horizontal="right" vertical="center" readingOrder="2"/>
    </xf>
    <xf numFmtId="49" fontId="9" fillId="0" borderId="0" xfId="42" applyNumberFormat="1" applyFont="1" applyFill="1" applyAlignment="1">
      <alignment horizontal="left" vertical="center"/>
    </xf>
    <xf numFmtId="166" fontId="9" fillId="0" borderId="0" xfId="41" applyNumberFormat="1" applyFont="1" applyAlignment="1">
      <alignment vertical="center"/>
    </xf>
    <xf numFmtId="166" fontId="9" fillId="0" borderId="0" xfId="41" applyNumberFormat="1" applyFont="1" applyAlignment="1">
      <alignment vertical="center" readingOrder="2"/>
    </xf>
    <xf numFmtId="1" fontId="9" fillId="0" borderId="0" xfId="42" applyNumberFormat="1" applyFont="1" applyFill="1" applyAlignment="1">
      <alignment horizontal="right" vertical="center"/>
    </xf>
    <xf numFmtId="166" fontId="9" fillId="0" borderId="0" xfId="41" applyNumberFormat="1" applyFont="1" applyAlignment="1" applyProtection="1">
      <alignment horizontal="right" vertical="center"/>
    </xf>
    <xf numFmtId="166" fontId="9" fillId="0" borderId="0" xfId="41" quotePrefix="1" applyNumberFormat="1" applyFont="1" applyAlignment="1" applyProtection="1">
      <alignment horizontal="left" vertical="center"/>
    </xf>
    <xf numFmtId="166" fontId="4" fillId="0" borderId="0" xfId="41" applyNumberFormat="1" applyFont="1" applyAlignment="1">
      <alignment horizontal="right" vertical="center" readingOrder="2"/>
    </xf>
    <xf numFmtId="166" fontId="11" fillId="0" borderId="0" xfId="41" applyNumberFormat="1" applyFont="1" applyAlignment="1">
      <alignment vertical="center"/>
    </xf>
    <xf numFmtId="166" fontId="9" fillId="0" borderId="0" xfId="41" applyNumberFormat="1" applyFont="1" applyAlignment="1">
      <alignment horizontal="right" vertical="center"/>
    </xf>
    <xf numFmtId="166" fontId="11" fillId="0" borderId="0" xfId="41" applyNumberFormat="1" applyFont="1" applyAlignment="1">
      <alignment horizontal="right" vertical="center" readingOrder="2"/>
    </xf>
    <xf numFmtId="166" fontId="10" fillId="0" borderId="0" xfId="41" applyNumberFormat="1" applyFont="1" applyAlignment="1">
      <alignment vertical="center"/>
    </xf>
    <xf numFmtId="185" fontId="9" fillId="0" borderId="0" xfId="41" applyNumberFormat="1" applyFont="1" applyAlignment="1">
      <alignment vertical="center"/>
    </xf>
    <xf numFmtId="167" fontId="4" fillId="0" borderId="0" xfId="9" applyNumberFormat="1" applyFont="1" applyFill="1" applyBorder="1" applyAlignment="1">
      <alignment horizontal="right" vertical="center"/>
    </xf>
    <xf numFmtId="186" fontId="4" fillId="0" borderId="0" xfId="269" applyNumberFormat="1" applyFont="1" applyAlignment="1">
      <alignment vertical="center"/>
    </xf>
    <xf numFmtId="166" fontId="4" fillId="0" borderId="0" xfId="41" applyNumberFormat="1" applyFont="1" applyAlignment="1" applyProtection="1">
      <alignment horizontal="left" vertical="center"/>
    </xf>
    <xf numFmtId="185" fontId="4" fillId="0" borderId="0" xfId="41" applyNumberFormat="1" applyFont="1" applyAlignment="1">
      <alignment vertical="center"/>
    </xf>
    <xf numFmtId="166" fontId="10" fillId="0" borderId="0" xfId="41" applyNumberFormat="1" applyFont="1" applyAlignment="1">
      <alignment horizontal="right" vertical="center" readingOrder="2"/>
    </xf>
    <xf numFmtId="0" fontId="9" fillId="0" borderId="0" xfId="270" applyFont="1" applyFill="1" applyBorder="1" applyAlignment="1">
      <alignment vertical="center"/>
    </xf>
    <xf numFmtId="166" fontId="9" fillId="0" borderId="0" xfId="41" applyNumberFormat="1" applyFont="1" applyFill="1" applyBorder="1" applyAlignment="1">
      <alignment vertical="center"/>
    </xf>
    <xf numFmtId="186" fontId="9" fillId="0" borderId="0" xfId="269" applyNumberFormat="1" applyFont="1" applyAlignment="1">
      <alignment vertical="center"/>
    </xf>
    <xf numFmtId="166" fontId="11" fillId="0" borderId="0" xfId="42" applyNumberFormat="1" applyFont="1" applyAlignment="1">
      <alignment horizontal="right" vertical="center" readingOrder="2"/>
    </xf>
    <xf numFmtId="166" fontId="9" fillId="0" borderId="0" xfId="271" applyNumberFormat="1" applyFont="1" applyAlignment="1" applyProtection="1">
      <alignment horizontal="left" vertical="center"/>
    </xf>
    <xf numFmtId="3" fontId="9" fillId="0" borderId="0" xfId="42" applyNumberFormat="1" applyFont="1" applyBorder="1" applyAlignment="1" applyProtection="1">
      <alignment vertical="center"/>
    </xf>
    <xf numFmtId="170" fontId="9" fillId="0" borderId="0" xfId="42" applyNumberFormat="1" applyFont="1" applyBorder="1" applyAlignment="1" applyProtection="1">
      <alignment vertical="center"/>
    </xf>
    <xf numFmtId="187" fontId="9" fillId="0" borderId="0" xfId="42" applyNumberFormat="1" applyFont="1" applyBorder="1" applyAlignment="1" applyProtection="1">
      <alignment vertical="center"/>
    </xf>
    <xf numFmtId="166" fontId="11" fillId="0" borderId="0" xfId="272" applyNumberFormat="1" applyFont="1" applyAlignment="1">
      <alignment horizontal="right" vertical="center" readingOrder="2"/>
    </xf>
    <xf numFmtId="166" fontId="4" fillId="0" borderId="0" xfId="42" applyNumberFormat="1" applyFont="1" applyAlignment="1" applyProtection="1">
      <alignment horizontal="left" vertical="center"/>
    </xf>
    <xf numFmtId="3" fontId="4" fillId="0" borderId="0" xfId="41" applyNumberFormat="1" applyFont="1" applyBorder="1" applyAlignment="1">
      <alignment vertical="center"/>
    </xf>
    <xf numFmtId="166" fontId="4" fillId="0" borderId="0" xfId="41" applyNumberFormat="1" applyFont="1" applyBorder="1" applyAlignment="1">
      <alignment vertical="center"/>
    </xf>
    <xf numFmtId="187" fontId="4" fillId="0" borderId="0" xfId="42" applyNumberFormat="1" applyFont="1" applyBorder="1" applyAlignment="1" applyProtection="1">
      <alignment vertical="center"/>
    </xf>
    <xf numFmtId="166" fontId="10" fillId="0" borderId="0" xfId="42" applyNumberFormat="1" applyFont="1" applyAlignment="1">
      <alignment horizontal="right" vertical="center" readingOrder="2"/>
    </xf>
    <xf numFmtId="3" fontId="4" fillId="0" borderId="0" xfId="42" applyNumberFormat="1" applyFont="1" applyBorder="1" applyAlignment="1" applyProtection="1">
      <alignment vertical="center"/>
    </xf>
    <xf numFmtId="166" fontId="10" fillId="0" borderId="0" xfId="42" quotePrefix="1" applyNumberFormat="1" applyFont="1" applyAlignment="1">
      <alignment horizontal="right" vertical="center" readingOrder="2"/>
    </xf>
    <xf numFmtId="0" fontId="4" fillId="0" borderId="0" xfId="270" applyFont="1" applyFill="1" applyBorder="1" applyAlignment="1">
      <alignment vertical="center"/>
    </xf>
    <xf numFmtId="170" fontId="4" fillId="0" borderId="0" xfId="42" applyNumberFormat="1" applyFont="1" applyBorder="1" applyAlignment="1" applyProtection="1">
      <alignment vertical="center"/>
    </xf>
    <xf numFmtId="0" fontId="10" fillId="0" borderId="0" xfId="9" applyFont="1" applyFill="1" applyAlignment="1">
      <alignment horizontal="right" vertical="center"/>
    </xf>
    <xf numFmtId="0" fontId="72" fillId="0" borderId="0" xfId="9" applyFont="1" applyFill="1" applyAlignment="1">
      <alignment horizontal="right" vertical="center"/>
    </xf>
    <xf numFmtId="166" fontId="9" fillId="0" borderId="0" xfId="42" applyNumberFormat="1" applyFont="1" applyAlignment="1" applyProtection="1">
      <alignment horizontal="left" vertical="center"/>
    </xf>
    <xf numFmtId="166" fontId="6" fillId="0" borderId="0" xfId="41" applyNumberFormat="1" applyFont="1" applyAlignment="1" applyProtection="1">
      <alignment horizontal="left" vertical="center"/>
    </xf>
    <xf numFmtId="166" fontId="4" fillId="17" borderId="0" xfId="41" applyNumberFormat="1" applyFont="1" applyFill="1" applyAlignment="1">
      <alignment vertical="center"/>
    </xf>
    <xf numFmtId="166" fontId="3" fillId="17" borderId="0" xfId="41" applyNumberFormat="1" applyFont="1" applyFill="1" applyAlignment="1" applyProtection="1">
      <alignment horizontal="left" vertical="center"/>
    </xf>
    <xf numFmtId="166" fontId="5" fillId="17" borderId="0" xfId="42" quotePrefix="1" applyNumberFormat="1" applyFont="1" applyFill="1" applyAlignment="1">
      <alignment horizontal="right" vertical="center" readingOrder="2"/>
    </xf>
    <xf numFmtId="168" fontId="3" fillId="0" borderId="0" xfId="49" applyNumberFormat="1" applyFont="1" applyFill="1" applyAlignment="1">
      <alignment horizontal="right" vertical="center" readingOrder="2"/>
    </xf>
    <xf numFmtId="168" fontId="3" fillId="17" borderId="0" xfId="49" applyNumberFormat="1" applyFont="1" applyFill="1" applyAlignment="1" applyProtection="1">
      <alignment horizontal="left" vertical="center"/>
    </xf>
    <xf numFmtId="168" fontId="38" fillId="17" borderId="0" xfId="49" applyNumberFormat="1" applyFont="1" applyFill="1" applyAlignment="1">
      <alignment vertical="center"/>
    </xf>
    <xf numFmtId="168" fontId="5" fillId="17" borderId="0" xfId="49" quotePrefix="1" applyNumberFormat="1" applyFont="1" applyFill="1" applyAlignment="1">
      <alignment horizontal="right" vertical="center" readingOrder="2"/>
    </xf>
    <xf numFmtId="1" fontId="3" fillId="17" borderId="0" xfId="55" applyNumberFormat="1" applyFont="1" applyFill="1" applyAlignment="1" applyProtection="1">
      <alignment horizontal="left" vertical="center"/>
    </xf>
    <xf numFmtId="1" fontId="4" fillId="17" borderId="0" xfId="51" applyNumberFormat="1" applyFont="1" applyFill="1" applyAlignment="1">
      <alignment vertical="center"/>
    </xf>
    <xf numFmtId="168" fontId="3" fillId="0" borderId="0" xfId="55" applyNumberFormat="1" applyFont="1" applyFill="1" applyAlignment="1">
      <alignment vertical="center" readingOrder="2"/>
    </xf>
    <xf numFmtId="1" fontId="6" fillId="0" borderId="0" xfId="55" applyNumberFormat="1" applyFont="1" applyFill="1" applyAlignment="1" applyProtection="1">
      <alignment horizontal="left" vertical="center"/>
    </xf>
    <xf numFmtId="1" fontId="3" fillId="17" borderId="0" xfId="59" applyNumberFormat="1" applyFont="1" applyFill="1" applyAlignment="1" applyProtection="1">
      <alignment horizontal="left" vertical="center"/>
    </xf>
    <xf numFmtId="1" fontId="3" fillId="17" borderId="0" xfId="59" applyNumberFormat="1" applyFont="1" applyFill="1" applyAlignment="1">
      <alignment vertical="center"/>
    </xf>
    <xf numFmtId="1" fontId="5" fillId="17" borderId="0" xfId="59" applyNumberFormat="1" applyFont="1" applyFill="1" applyAlignment="1">
      <alignment vertical="center" readingOrder="2"/>
    </xf>
    <xf numFmtId="1" fontId="6" fillId="0" borderId="0" xfId="59" applyNumberFormat="1" applyFont="1" applyFill="1" applyBorder="1" applyAlignment="1" applyProtection="1">
      <alignment horizontal="left" vertical="center"/>
    </xf>
    <xf numFmtId="0" fontId="70" fillId="0" borderId="0" xfId="0" applyFont="1" applyAlignment="1">
      <alignment horizontal="center"/>
    </xf>
    <xf numFmtId="0" fontId="71" fillId="0" borderId="0" xfId="0" applyFont="1" applyAlignment="1">
      <alignment horizontal="center"/>
    </xf>
    <xf numFmtId="1" fontId="3" fillId="0" borderId="0" xfId="2" applyNumberFormat="1" applyFont="1" applyFill="1" applyAlignment="1">
      <alignment horizontal="right" vertical="center" readingOrder="2"/>
    </xf>
    <xf numFmtId="1" fontId="9" fillId="0" borderId="0" xfId="2" applyNumberFormat="1" applyFont="1" applyFill="1" applyAlignment="1">
      <alignment horizontal="center" vertical="center" readingOrder="2"/>
    </xf>
    <xf numFmtId="1" fontId="3" fillId="0" borderId="0" xfId="2" applyNumberFormat="1" applyFont="1" applyAlignment="1">
      <alignment horizontal="right" vertical="center" readingOrder="2"/>
    </xf>
    <xf numFmtId="1" fontId="9" fillId="0" borderId="0" xfId="2" applyNumberFormat="1" applyFont="1" applyBorder="1" applyAlignment="1">
      <alignment horizontal="right" vertical="center" readingOrder="2"/>
    </xf>
    <xf numFmtId="1" fontId="20" fillId="0" borderId="0" xfId="2" applyNumberFormat="1" applyFont="1" applyAlignment="1">
      <alignment horizontal="center" vertical="center"/>
    </xf>
    <xf numFmtId="0" fontId="6" fillId="0" borderId="0" xfId="7" applyNumberFormat="1" applyFont="1" applyFill="1" applyAlignment="1">
      <alignment horizontal="right" vertical="center" readingOrder="2"/>
    </xf>
    <xf numFmtId="0" fontId="9" fillId="0" borderId="0" xfId="2" applyNumberFormat="1" applyFont="1" applyFill="1" applyAlignment="1">
      <alignment horizontal="right" vertical="center" readingOrder="2"/>
    </xf>
    <xf numFmtId="1" fontId="9" fillId="0" borderId="0" xfId="2" quotePrefix="1" applyNumberFormat="1" applyFont="1" applyAlignment="1">
      <alignment horizontal="center" vertical="center"/>
    </xf>
    <xf numFmtId="0" fontId="3" fillId="0" borderId="0" xfId="7" applyNumberFormat="1" applyFont="1" applyAlignment="1">
      <alignment horizontal="right" vertical="center" readingOrder="2"/>
    </xf>
    <xf numFmtId="0" fontId="6" fillId="0" borderId="0" xfId="7" applyNumberFormat="1" applyFont="1" applyAlignment="1">
      <alignment horizontal="right" vertical="center" readingOrder="2"/>
    </xf>
    <xf numFmtId="0" fontId="9" fillId="0" borderId="0" xfId="2" applyNumberFormat="1" applyFont="1" applyAlignment="1">
      <alignment horizontal="right" vertical="center" readingOrder="2"/>
    </xf>
    <xf numFmtId="166" fontId="9" fillId="0" borderId="0" xfId="14" applyNumberFormat="1" applyFont="1" applyFill="1" applyAlignment="1">
      <alignment horizontal="center" vertical="center"/>
    </xf>
    <xf numFmtId="0" fontId="9" fillId="0" borderId="0" xfId="14" applyNumberFormat="1" applyFont="1" applyFill="1" applyAlignment="1">
      <alignment horizontal="center" vertical="center"/>
    </xf>
    <xf numFmtId="0" fontId="9" fillId="0" borderId="0" xfId="16" applyNumberFormat="1" applyFont="1" applyFill="1" applyAlignment="1" applyProtection="1">
      <alignment horizontal="center" vertical="center"/>
    </xf>
    <xf numFmtId="3" fontId="24" fillId="0" borderId="0" xfId="9" applyNumberFormat="1" applyFont="1" applyFill="1" applyBorder="1" applyAlignment="1">
      <alignment horizontal="center" vertical="center"/>
    </xf>
    <xf numFmtId="166" fontId="9" fillId="0" borderId="0" xfId="14" applyNumberFormat="1" applyFont="1" applyAlignment="1">
      <alignment horizontal="center" vertical="center"/>
    </xf>
    <xf numFmtId="0" fontId="9" fillId="0" borderId="0" xfId="14" applyNumberFormat="1" applyFont="1" applyAlignment="1">
      <alignment horizontal="center" vertical="center"/>
    </xf>
    <xf numFmtId="0" fontId="9" fillId="0" borderId="0" xfId="16" applyNumberFormat="1" applyFont="1" applyAlignment="1" applyProtection="1">
      <alignment horizontal="center" vertical="center"/>
    </xf>
    <xf numFmtId="166" fontId="3" fillId="0" borderId="0" xfId="13" applyNumberFormat="1" applyFont="1" applyFill="1" applyAlignment="1">
      <alignment horizontal="right" vertical="center" readingOrder="2"/>
    </xf>
    <xf numFmtId="166" fontId="6" fillId="0" borderId="0" xfId="13" applyNumberFormat="1" applyFont="1" applyFill="1" applyAlignment="1">
      <alignment horizontal="right" vertical="center" readingOrder="2"/>
    </xf>
    <xf numFmtId="166" fontId="3" fillId="0" borderId="0" xfId="13" applyNumberFormat="1" applyFont="1" applyAlignment="1">
      <alignment horizontal="right" vertical="center" readingOrder="2"/>
    </xf>
    <xf numFmtId="166" fontId="6" fillId="0" borderId="0" xfId="13" applyNumberFormat="1" applyFont="1" applyAlignment="1">
      <alignment horizontal="right" vertical="center" readingOrder="2"/>
    </xf>
    <xf numFmtId="166" fontId="9" fillId="0" borderId="0" xfId="15" quotePrefix="1" applyNumberFormat="1" applyFont="1" applyAlignment="1" applyProtection="1">
      <alignment vertical="center"/>
    </xf>
    <xf numFmtId="166" fontId="9" fillId="0" borderId="0" xfId="15" applyNumberFormat="1" applyFont="1" applyAlignment="1" applyProtection="1">
      <alignment horizontal="center" vertical="center"/>
    </xf>
    <xf numFmtId="166" fontId="9" fillId="0" borderId="0" xfId="15" applyNumberFormat="1" applyFont="1" applyAlignment="1">
      <alignment horizontal="center" vertical="center" readingOrder="2"/>
    </xf>
    <xf numFmtId="166" fontId="9" fillId="0" borderId="0" xfId="15" quotePrefix="1" applyNumberFormat="1" applyFont="1" applyAlignment="1">
      <alignment horizontal="center" vertical="center" readingOrder="2"/>
    </xf>
    <xf numFmtId="166" fontId="3" fillId="0" borderId="0" xfId="15" applyNumberFormat="1" applyFont="1" applyAlignment="1">
      <alignment horizontal="right" vertical="center" readingOrder="2"/>
    </xf>
    <xf numFmtId="166" fontId="3" fillId="0" borderId="0" xfId="21" applyNumberFormat="1" applyFont="1" applyAlignment="1">
      <alignment horizontal="right" vertical="center" readingOrder="2"/>
    </xf>
    <xf numFmtId="166" fontId="6" fillId="0" borderId="0" xfId="21" applyNumberFormat="1" applyFont="1" applyAlignment="1">
      <alignment horizontal="right" vertical="center" readingOrder="2"/>
    </xf>
    <xf numFmtId="0" fontId="3" fillId="0" borderId="0" xfId="21" applyNumberFormat="1" applyFont="1" applyAlignment="1">
      <alignment horizontal="right" vertical="center" readingOrder="2"/>
    </xf>
    <xf numFmtId="0" fontId="6" fillId="0" borderId="0" xfId="21" applyNumberFormat="1" applyFont="1" applyAlignment="1">
      <alignment horizontal="right" vertical="center" readingOrder="2"/>
    </xf>
    <xf numFmtId="166" fontId="3" fillId="0" borderId="0" xfId="22" applyNumberFormat="1" applyFont="1" applyAlignment="1">
      <alignment horizontal="right" vertical="center" readingOrder="2"/>
    </xf>
    <xf numFmtId="166" fontId="6" fillId="0" borderId="0" xfId="22" applyNumberFormat="1" applyFont="1" applyAlignment="1">
      <alignment horizontal="right" vertical="center" readingOrder="2"/>
    </xf>
    <xf numFmtId="166" fontId="3" fillId="0" borderId="0" xfId="22" quotePrefix="1" applyNumberFormat="1" applyFont="1" applyAlignment="1">
      <alignment horizontal="right" vertical="center" readingOrder="2"/>
    </xf>
    <xf numFmtId="166" fontId="20" fillId="0" borderId="0" xfId="22" applyNumberFormat="1" applyFont="1" applyAlignment="1">
      <alignment horizontal="center" vertical="center"/>
    </xf>
    <xf numFmtId="166" fontId="3" fillId="0" borderId="0" xfId="25" applyNumberFormat="1" applyFont="1" applyFill="1" applyAlignment="1">
      <alignment horizontal="right" vertical="center" readingOrder="2"/>
    </xf>
    <xf numFmtId="166" fontId="6" fillId="0" borderId="0" xfId="25" quotePrefix="1" applyNumberFormat="1" applyFont="1" applyFill="1" applyAlignment="1">
      <alignment horizontal="right" vertical="center" readingOrder="2"/>
    </xf>
    <xf numFmtId="166" fontId="9" fillId="0" borderId="0" xfId="25" applyNumberFormat="1" applyFont="1" applyFill="1" applyAlignment="1">
      <alignment horizontal="center" vertical="center"/>
    </xf>
    <xf numFmtId="169" fontId="20" fillId="0" borderId="0" xfId="24" applyNumberFormat="1" applyFont="1" applyFill="1" applyAlignment="1" applyProtection="1">
      <alignment horizontal="center" vertical="center"/>
    </xf>
    <xf numFmtId="166" fontId="3" fillId="0" borderId="0" xfId="25" applyNumberFormat="1" applyFont="1" applyAlignment="1">
      <alignment horizontal="right" vertical="center" readingOrder="2"/>
    </xf>
    <xf numFmtId="166" fontId="6" fillId="0" borderId="0" xfId="25" quotePrefix="1" applyNumberFormat="1" applyFont="1" applyAlignment="1">
      <alignment horizontal="right" vertical="center" readingOrder="2"/>
    </xf>
    <xf numFmtId="166" fontId="9" fillId="0" borderId="0" xfId="25" applyNumberFormat="1" applyFont="1" applyAlignment="1">
      <alignment horizontal="center" vertical="center"/>
    </xf>
    <xf numFmtId="166" fontId="5" fillId="17" borderId="0" xfId="28" applyNumberFormat="1" applyFont="1" applyFill="1" applyAlignment="1">
      <alignment horizontal="right" vertical="center" readingOrder="2"/>
    </xf>
    <xf numFmtId="166" fontId="3" fillId="0" borderId="0" xfId="29" applyNumberFormat="1" applyFont="1" applyFill="1" applyAlignment="1">
      <alignment horizontal="right" vertical="center" readingOrder="2"/>
    </xf>
    <xf numFmtId="166" fontId="6" fillId="0" borderId="0" xfId="29" quotePrefix="1" applyNumberFormat="1" applyFont="1" applyFill="1" applyAlignment="1">
      <alignment horizontal="right" vertical="center" readingOrder="2"/>
    </xf>
    <xf numFmtId="166" fontId="9" fillId="0" borderId="0" xfId="30" applyNumberFormat="1" applyFont="1" applyFill="1" applyAlignment="1">
      <alignment horizontal="center" vertical="center" readingOrder="2"/>
    </xf>
    <xf numFmtId="166" fontId="9" fillId="0" borderId="0" xfId="29" applyNumberFormat="1" applyFont="1" applyFill="1" applyBorder="1" applyAlignment="1" applyProtection="1">
      <alignment horizontal="center" vertical="center"/>
    </xf>
    <xf numFmtId="166" fontId="9" fillId="0" borderId="0" xfId="29" quotePrefix="1" applyNumberFormat="1" applyFont="1" applyFill="1" applyBorder="1" applyAlignment="1" applyProtection="1">
      <alignment horizontal="center" vertical="center"/>
    </xf>
    <xf numFmtId="169" fontId="20" fillId="0" borderId="0" xfId="29" applyNumberFormat="1" applyFont="1" applyBorder="1" applyAlignment="1">
      <alignment horizontal="center" vertical="center"/>
    </xf>
    <xf numFmtId="166" fontId="3" fillId="0" borderId="0" xfId="29" applyNumberFormat="1" applyFont="1" applyAlignment="1">
      <alignment horizontal="right" vertical="center" readingOrder="2"/>
    </xf>
    <xf numFmtId="166" fontId="6" fillId="0" borderId="0" xfId="29" quotePrefix="1" applyNumberFormat="1" applyFont="1" applyAlignment="1">
      <alignment horizontal="right" vertical="center" readingOrder="2"/>
    </xf>
    <xf numFmtId="166" fontId="9" fillId="0" borderId="0" xfId="30" applyNumberFormat="1" applyFont="1" applyAlignment="1">
      <alignment horizontal="center" vertical="center" readingOrder="2"/>
    </xf>
    <xf numFmtId="166" fontId="9" fillId="0" borderId="0" xfId="29" applyNumberFormat="1" applyFont="1" applyBorder="1" applyAlignment="1" applyProtection="1">
      <alignment horizontal="center" vertical="center"/>
    </xf>
    <xf numFmtId="166" fontId="9" fillId="0" borderId="0" xfId="29" quotePrefix="1" applyNumberFormat="1" applyFont="1" applyBorder="1" applyAlignment="1" applyProtection="1">
      <alignment horizontal="center" vertical="center"/>
    </xf>
    <xf numFmtId="166" fontId="3" fillId="0" borderId="0" xfId="31" applyNumberFormat="1" applyFont="1" applyAlignment="1">
      <alignment horizontal="right" vertical="center" readingOrder="2"/>
    </xf>
    <xf numFmtId="166" fontId="6" fillId="0" borderId="0" xfId="31" quotePrefix="1" applyNumberFormat="1" applyFont="1" applyAlignment="1">
      <alignment horizontal="right" vertical="center" readingOrder="2"/>
    </xf>
    <xf numFmtId="169" fontId="20" fillId="0" borderId="0" xfId="31" applyNumberFormat="1" applyFont="1" applyAlignment="1">
      <alignment horizontal="center" vertical="center"/>
    </xf>
    <xf numFmtId="166" fontId="9" fillId="0" borderId="0" xfId="30" applyNumberFormat="1" applyFont="1" applyFill="1" applyAlignment="1" applyProtection="1">
      <alignment horizontal="center" vertical="center"/>
    </xf>
    <xf numFmtId="166" fontId="9" fillId="0" borderId="0" xfId="30" applyNumberFormat="1" applyFont="1" applyAlignment="1" applyProtection="1">
      <alignment horizontal="center" vertical="center"/>
    </xf>
    <xf numFmtId="0" fontId="5" fillId="17" borderId="0" xfId="28" applyNumberFormat="1" applyFont="1" applyFill="1" applyAlignment="1">
      <alignment horizontal="right" vertical="center" readingOrder="2"/>
    </xf>
    <xf numFmtId="0" fontId="9" fillId="0" borderId="0" xfId="34" applyNumberFormat="1" applyFont="1" applyFill="1" applyAlignment="1">
      <alignment horizontal="right" vertical="center"/>
    </xf>
    <xf numFmtId="0" fontId="9" fillId="0" borderId="0" xfId="34" applyNumberFormat="1" applyFont="1" applyAlignment="1">
      <alignment horizontal="right" vertical="center"/>
    </xf>
    <xf numFmtId="166" fontId="5" fillId="17" borderId="0" xfId="32" applyNumberFormat="1" applyFont="1" applyFill="1" applyBorder="1" applyAlignment="1">
      <alignment horizontal="right" vertical="center" readingOrder="2"/>
    </xf>
    <xf numFmtId="166" fontId="3" fillId="0" borderId="0" xfId="32" applyNumberFormat="1" applyFont="1" applyAlignment="1">
      <alignment horizontal="right" vertical="center" readingOrder="2"/>
    </xf>
    <xf numFmtId="166" fontId="6" fillId="0" borderId="0" xfId="32" quotePrefix="1" applyNumberFormat="1" applyFont="1" applyAlignment="1">
      <alignment horizontal="right" vertical="center" readingOrder="2"/>
    </xf>
    <xf numFmtId="1" fontId="9" fillId="0" borderId="0" xfId="30" applyNumberFormat="1" applyFont="1" applyAlignment="1">
      <alignment horizontal="center" vertical="center" readingOrder="2"/>
    </xf>
    <xf numFmtId="1" fontId="9" fillId="0" borderId="0" xfId="30" applyNumberFormat="1" applyFont="1" applyAlignment="1" applyProtection="1">
      <alignment horizontal="center" vertical="center"/>
    </xf>
    <xf numFmtId="1" fontId="9" fillId="0" borderId="0" xfId="32" applyNumberFormat="1" applyFont="1" applyAlignment="1">
      <alignment horizontal="center" vertical="center"/>
    </xf>
    <xf numFmtId="166" fontId="6" fillId="0" borderId="0" xfId="32" applyNumberFormat="1" applyFont="1" applyBorder="1" applyAlignment="1">
      <alignment horizontal="right" vertical="center" readingOrder="2"/>
    </xf>
    <xf numFmtId="166" fontId="6" fillId="0" borderId="0" xfId="32" quotePrefix="1" applyNumberFormat="1" applyFont="1" applyBorder="1" applyAlignment="1">
      <alignment horizontal="right" vertical="center" readingOrder="2"/>
    </xf>
    <xf numFmtId="166" fontId="20" fillId="0" borderId="0" xfId="36" applyNumberFormat="1" applyFont="1" applyFill="1" applyAlignment="1">
      <alignment horizontal="center" vertical="center"/>
    </xf>
    <xf numFmtId="166" fontId="3" fillId="0" borderId="0" xfId="36" applyNumberFormat="1" applyFont="1" applyFill="1" applyAlignment="1">
      <alignment horizontal="right" vertical="center" readingOrder="2"/>
    </xf>
    <xf numFmtId="166" fontId="6" fillId="0" borderId="0" xfId="36" quotePrefix="1" applyNumberFormat="1" applyFont="1" applyFill="1" applyAlignment="1">
      <alignment horizontal="right" vertical="center" readingOrder="2"/>
    </xf>
    <xf numFmtId="1" fontId="9" fillId="0" borderId="0" xfId="30" applyNumberFormat="1" applyFont="1" applyFill="1" applyAlignment="1">
      <alignment horizontal="center" vertical="center" readingOrder="2"/>
    </xf>
    <xf numFmtId="1" fontId="9" fillId="0" borderId="0" xfId="30" applyNumberFormat="1" applyFont="1" applyFill="1" applyAlignment="1" applyProtection="1">
      <alignment horizontal="center" vertical="center"/>
    </xf>
    <xf numFmtId="1" fontId="9" fillId="0" borderId="0" xfId="32" applyNumberFormat="1" applyFont="1" applyFill="1" applyAlignment="1">
      <alignment horizontal="center" vertical="center"/>
    </xf>
    <xf numFmtId="0" fontId="20" fillId="0" borderId="0" xfId="9" applyFont="1" applyAlignment="1">
      <alignment horizontal="center" vertical="center"/>
    </xf>
    <xf numFmtId="166" fontId="3" fillId="0" borderId="0" xfId="36" applyNumberFormat="1" applyFont="1" applyAlignment="1">
      <alignment horizontal="right" vertical="center" readingOrder="2"/>
    </xf>
    <xf numFmtId="166" fontId="6" fillId="0" borderId="0" xfId="36" quotePrefix="1" applyNumberFormat="1" applyFont="1" applyAlignment="1">
      <alignment horizontal="right" vertical="center" readingOrder="2"/>
    </xf>
    <xf numFmtId="166" fontId="3" fillId="0" borderId="0" xfId="30" applyNumberFormat="1" applyFont="1" applyFill="1" applyAlignment="1">
      <alignment horizontal="right" vertical="center" readingOrder="2"/>
    </xf>
    <xf numFmtId="166" fontId="6" fillId="0" borderId="0" xfId="30" quotePrefix="1" applyNumberFormat="1" applyFont="1" applyFill="1" applyAlignment="1">
      <alignment horizontal="right" vertical="center" readingOrder="2"/>
    </xf>
    <xf numFmtId="166" fontId="3" fillId="0" borderId="0" xfId="30" applyNumberFormat="1" applyFont="1" applyAlignment="1">
      <alignment horizontal="right" vertical="center" readingOrder="2"/>
    </xf>
    <xf numFmtId="166" fontId="6" fillId="0" borderId="0" xfId="30" quotePrefix="1" applyNumberFormat="1" applyFont="1" applyAlignment="1">
      <alignment horizontal="right" vertical="center" readingOrder="2"/>
    </xf>
    <xf numFmtId="166" fontId="6" fillId="0" borderId="0" xfId="40" applyNumberFormat="1" applyFont="1" applyAlignment="1">
      <alignment horizontal="right" vertical="center" readingOrder="2"/>
    </xf>
    <xf numFmtId="166" fontId="6" fillId="0" borderId="0" xfId="40" quotePrefix="1" applyNumberFormat="1" applyFont="1" applyAlignment="1">
      <alignment horizontal="right" vertical="center" readingOrder="2"/>
    </xf>
    <xf numFmtId="166" fontId="11" fillId="0" borderId="0" xfId="40" applyNumberFormat="1" applyFont="1" applyAlignment="1">
      <alignment horizontal="center" vertical="center"/>
    </xf>
    <xf numFmtId="166" fontId="5" fillId="17" borderId="0" xfId="38" applyNumberFormat="1" applyFont="1" applyFill="1" applyAlignment="1">
      <alignment horizontal="right" vertical="center" readingOrder="2"/>
    </xf>
    <xf numFmtId="166" fontId="6" fillId="0" borderId="0" xfId="40" applyNumberFormat="1" applyFont="1" applyFill="1" applyAlignment="1">
      <alignment horizontal="right" vertical="center" readingOrder="2"/>
    </xf>
    <xf numFmtId="166" fontId="6" fillId="0" borderId="0" xfId="40" quotePrefix="1" applyNumberFormat="1" applyFont="1" applyFill="1" applyAlignment="1">
      <alignment horizontal="right" vertical="center" readingOrder="2"/>
    </xf>
    <xf numFmtId="166" fontId="11" fillId="0" borderId="0" xfId="40" applyNumberFormat="1" applyFont="1" applyFill="1" applyAlignment="1">
      <alignment horizontal="center" vertical="center"/>
    </xf>
    <xf numFmtId="174" fontId="20" fillId="0" borderId="0" xfId="40" applyNumberFormat="1" applyFont="1" applyFill="1" applyAlignment="1">
      <alignment horizontal="center" vertical="center"/>
    </xf>
    <xf numFmtId="166" fontId="5" fillId="17" borderId="0" xfId="42" quotePrefix="1" applyNumberFormat="1" applyFont="1" applyFill="1" applyAlignment="1">
      <alignment horizontal="right" vertical="center" readingOrder="2"/>
    </xf>
    <xf numFmtId="166" fontId="3" fillId="0" borderId="0" xfId="41" applyNumberFormat="1" applyFont="1" applyAlignment="1">
      <alignment horizontal="right" vertical="center" readingOrder="2"/>
    </xf>
    <xf numFmtId="166" fontId="6" fillId="0" borderId="0" xfId="41" quotePrefix="1" applyNumberFormat="1" applyFont="1" applyAlignment="1">
      <alignment horizontal="right" vertical="center" readingOrder="2"/>
    </xf>
    <xf numFmtId="166" fontId="3" fillId="0" borderId="0" xfId="41" quotePrefix="1" applyNumberFormat="1" applyFont="1" applyAlignment="1">
      <alignment horizontal="right" vertical="center" readingOrder="2"/>
    </xf>
    <xf numFmtId="166" fontId="9" fillId="0" borderId="0" xfId="41" applyNumberFormat="1" applyFont="1" applyAlignment="1">
      <alignment horizontal="center" vertical="center" readingOrder="2"/>
    </xf>
    <xf numFmtId="166" fontId="9" fillId="0" borderId="0" xfId="41" quotePrefix="1" applyNumberFormat="1" applyFont="1" applyAlignment="1">
      <alignment horizontal="center" vertical="center" readingOrder="2"/>
    </xf>
    <xf numFmtId="166" fontId="9" fillId="0" borderId="0" xfId="41" quotePrefix="1" applyNumberFormat="1" applyFont="1" applyAlignment="1" applyProtection="1">
      <alignment horizontal="right" vertical="center"/>
    </xf>
    <xf numFmtId="0" fontId="9" fillId="0" borderId="0" xfId="9" applyFont="1" applyAlignment="1">
      <alignment horizontal="center" vertical="center"/>
    </xf>
    <xf numFmtId="166" fontId="3" fillId="0" borderId="0" xfId="42" applyNumberFormat="1" applyFont="1" applyAlignment="1">
      <alignment horizontal="right" vertical="center" readingOrder="2"/>
    </xf>
    <xf numFmtId="166" fontId="6" fillId="0" borderId="0" xfId="42" quotePrefix="1" applyNumberFormat="1" applyFont="1" applyAlignment="1">
      <alignment horizontal="right" vertical="center" readingOrder="2"/>
    </xf>
    <xf numFmtId="166" fontId="3" fillId="0" borderId="0" xfId="42" quotePrefix="1" applyNumberFormat="1" applyFont="1" applyAlignment="1">
      <alignment horizontal="right" vertical="center" readingOrder="2"/>
    </xf>
    <xf numFmtId="0" fontId="3" fillId="0" borderId="0" xfId="9" applyFont="1" applyAlignment="1">
      <alignment horizontal="right" vertical="center" readingOrder="2"/>
    </xf>
    <xf numFmtId="0" fontId="20" fillId="0" borderId="0" xfId="9" applyFont="1" applyBorder="1" applyAlignment="1">
      <alignment horizontal="center" vertical="center"/>
    </xf>
    <xf numFmtId="0" fontId="9" fillId="0" borderId="0" xfId="9" applyFont="1" applyBorder="1" applyAlignment="1">
      <alignment horizontal="center" vertical="center"/>
    </xf>
    <xf numFmtId="168" fontId="3" fillId="0" borderId="0" xfId="49" applyNumberFormat="1" applyFont="1" applyFill="1" applyAlignment="1">
      <alignment horizontal="right" vertical="center" readingOrder="2"/>
    </xf>
    <xf numFmtId="168" fontId="6" fillId="0" borderId="0" xfId="49" quotePrefix="1" applyNumberFormat="1" applyFont="1" applyFill="1" applyAlignment="1">
      <alignment horizontal="right" vertical="center" readingOrder="2"/>
    </xf>
    <xf numFmtId="1" fontId="5" fillId="17" borderId="0" xfId="55" quotePrefix="1" applyNumberFormat="1" applyFont="1" applyFill="1" applyAlignment="1">
      <alignment horizontal="right" vertical="center" readingOrder="2"/>
    </xf>
    <xf numFmtId="0" fontId="4" fillId="0" borderId="0" xfId="51" applyFont="1" applyAlignment="1">
      <alignment horizontal="center" vertical="center" wrapText="1"/>
    </xf>
    <xf numFmtId="1" fontId="3" fillId="0" borderId="0" xfId="55" applyNumberFormat="1" applyFont="1" applyFill="1" applyAlignment="1">
      <alignment horizontal="right" vertical="center" readingOrder="2"/>
    </xf>
    <xf numFmtId="1" fontId="6" fillId="0" borderId="0" xfId="55" quotePrefix="1" applyNumberFormat="1" applyFont="1" applyFill="1" applyAlignment="1">
      <alignment horizontal="right" vertical="center" readingOrder="2"/>
    </xf>
    <xf numFmtId="1" fontId="3" fillId="0" borderId="0" xfId="51" applyNumberFormat="1" applyFont="1" applyFill="1" applyAlignment="1">
      <alignment horizontal="right" vertical="center" readingOrder="2"/>
    </xf>
    <xf numFmtId="1" fontId="3" fillId="0" borderId="0" xfId="59" applyNumberFormat="1" applyFont="1" applyFill="1" applyBorder="1" applyAlignment="1">
      <alignment horizontal="right" vertical="center" readingOrder="2"/>
    </xf>
    <xf numFmtId="0" fontId="14" fillId="0" borderId="0" xfId="9" applyAlignment="1">
      <alignment vertical="center"/>
    </xf>
    <xf numFmtId="1" fontId="9" fillId="0" borderId="0" xfId="59" applyNumberFormat="1" applyFont="1" applyFill="1" applyBorder="1" applyAlignment="1">
      <alignment horizontal="center" vertical="center" readingOrder="2"/>
    </xf>
    <xf numFmtId="1" fontId="9" fillId="0" borderId="0" xfId="59" quotePrefix="1" applyNumberFormat="1" applyFont="1" applyFill="1" applyBorder="1" applyAlignment="1">
      <alignment horizontal="center" vertical="center" readingOrder="2"/>
    </xf>
    <xf numFmtId="1" fontId="9" fillId="0" borderId="0" xfId="59" applyNumberFormat="1" applyFont="1" applyFill="1" applyBorder="1" applyAlignment="1" applyProtection="1">
      <alignment horizontal="center" vertical="center"/>
    </xf>
    <xf numFmtId="1" fontId="3" fillId="0" borderId="0" xfId="60" applyNumberFormat="1" applyFont="1" applyAlignment="1">
      <alignment horizontal="right" vertical="center" readingOrder="2"/>
    </xf>
    <xf numFmtId="1" fontId="6" fillId="0" borderId="0" xfId="60" quotePrefix="1" applyNumberFormat="1" applyFont="1" applyAlignment="1">
      <alignment horizontal="right" vertical="center" readingOrder="2"/>
    </xf>
    <xf numFmtId="1" fontId="3" fillId="0" borderId="0" xfId="60" quotePrefix="1" applyNumberFormat="1" applyFont="1" applyAlignment="1">
      <alignment horizontal="right" vertical="center" readingOrder="2"/>
    </xf>
    <xf numFmtId="1" fontId="3" fillId="0" borderId="0" xfId="60" applyNumberFormat="1" applyFont="1" applyBorder="1" applyAlignment="1">
      <alignment horizontal="right" vertical="center" readingOrder="2"/>
    </xf>
    <xf numFmtId="1" fontId="3" fillId="0" borderId="0" xfId="60" quotePrefix="1" applyNumberFormat="1" applyFont="1" applyBorder="1" applyAlignment="1">
      <alignment horizontal="right" vertical="center" readingOrder="2"/>
    </xf>
    <xf numFmtId="2" fontId="4" fillId="0" borderId="0" xfId="51" applyNumberFormat="1" applyFont="1" applyFill="1" applyBorder="1" applyAlignment="1">
      <alignment horizontal="right" vertical="center"/>
    </xf>
  </cellXfs>
  <cellStyles count="273">
    <cellStyle name="20 % - Accent1 2" xfId="61"/>
    <cellStyle name="20 % - Accent1 2 2" xfId="62"/>
    <cellStyle name="20 % - Accent1 2 3" xfId="63"/>
    <cellStyle name="20 % - Accent1 3" xfId="64"/>
    <cellStyle name="20 % - Accent2 2" xfId="65"/>
    <cellStyle name="20 % - Accent2 2 2" xfId="66"/>
    <cellStyle name="20 % - Accent2 2 3" xfId="67"/>
    <cellStyle name="20 % - Accent2 3" xfId="68"/>
    <cellStyle name="20 % - Accent3 2" xfId="69"/>
    <cellStyle name="20 % - Accent3 2 2" xfId="70"/>
    <cellStyle name="20 % - Accent3 2 3" xfId="71"/>
    <cellStyle name="20 % - Accent3 3" xfId="72"/>
    <cellStyle name="20 % - Accent4 2" xfId="73"/>
    <cellStyle name="20 % - Accent4 2 2" xfId="74"/>
    <cellStyle name="20 % - Accent4 2 3" xfId="75"/>
    <cellStyle name="20 % - Accent4 3" xfId="76"/>
    <cellStyle name="20 % - Accent5 2" xfId="77"/>
    <cellStyle name="20 % - Accent5 2 2" xfId="78"/>
    <cellStyle name="20 % - Accent5 2 3" xfId="79"/>
    <cellStyle name="20 % - Accent5 3" xfId="80"/>
    <cellStyle name="20 % - Accent6 2" xfId="81"/>
    <cellStyle name="20 % - Accent6 2 2" xfId="82"/>
    <cellStyle name="20 % - Accent6 2 3" xfId="83"/>
    <cellStyle name="20 % - Accent6 3" xfId="84"/>
    <cellStyle name="40 % - Accent1 2" xfId="85"/>
    <cellStyle name="40 % - Accent1 2 2" xfId="86"/>
    <cellStyle name="40 % - Accent1 2 3" xfId="87"/>
    <cellStyle name="40 % - Accent1 3" xfId="88"/>
    <cellStyle name="40 % - Accent2 2" xfId="89"/>
    <cellStyle name="40 % - Accent2 2 2" xfId="90"/>
    <cellStyle name="40 % - Accent2 2 3" xfId="91"/>
    <cellStyle name="40 % - Accent2 3" xfId="92"/>
    <cellStyle name="40 % - Accent3 2" xfId="93"/>
    <cellStyle name="40 % - Accent3 2 2" xfId="94"/>
    <cellStyle name="40 % - Accent3 2 3" xfId="95"/>
    <cellStyle name="40 % - Accent3 3" xfId="96"/>
    <cellStyle name="40 % - Accent4 2" xfId="97"/>
    <cellStyle name="40 % - Accent4 2 2" xfId="98"/>
    <cellStyle name="40 % - Accent4 2 3" xfId="99"/>
    <cellStyle name="40 % - Accent4 3" xfId="100"/>
    <cellStyle name="40 % - Accent5 2" xfId="101"/>
    <cellStyle name="40 % - Accent5 2 2" xfId="102"/>
    <cellStyle name="40 % - Accent5 2 3" xfId="103"/>
    <cellStyle name="40 % - Accent5 3" xfId="104"/>
    <cellStyle name="40 % - Accent6 2" xfId="105"/>
    <cellStyle name="40 % - Accent6 2 2" xfId="106"/>
    <cellStyle name="40 % - Accent6 2 3" xfId="107"/>
    <cellStyle name="40 % - Accent6 3" xfId="108"/>
    <cellStyle name="60 % - Accent1 2" xfId="109"/>
    <cellStyle name="60 % - Accent1 2 2" xfId="110"/>
    <cellStyle name="60 % - Accent1 2 3" xfId="111"/>
    <cellStyle name="60 % - Accent1 3" xfId="112"/>
    <cellStyle name="60 % - Accent2 2" xfId="113"/>
    <cellStyle name="60 % - Accent2 2 2" xfId="114"/>
    <cellStyle name="60 % - Accent2 2 3" xfId="115"/>
    <cellStyle name="60 % - Accent2 3" xfId="116"/>
    <cellStyle name="60 % - Accent3 2" xfId="117"/>
    <cellStyle name="60 % - Accent3 2 2" xfId="118"/>
    <cellStyle name="60 % - Accent3 2 3" xfId="119"/>
    <cellStyle name="60 % - Accent3 3" xfId="120"/>
    <cellStyle name="60 % - Accent4 2" xfId="121"/>
    <cellStyle name="60 % - Accent4 2 2" xfId="122"/>
    <cellStyle name="60 % - Accent4 2 3" xfId="123"/>
    <cellStyle name="60 % - Accent4 3" xfId="124"/>
    <cellStyle name="60 % - Accent5 2" xfId="125"/>
    <cellStyle name="60 % - Accent5 2 2" xfId="126"/>
    <cellStyle name="60 % - Accent5 2 3" xfId="127"/>
    <cellStyle name="60 % - Accent5 3" xfId="128"/>
    <cellStyle name="60 % - Accent6 2" xfId="129"/>
    <cellStyle name="60 % - Accent6 2 2" xfId="130"/>
    <cellStyle name="60 % - Accent6 2 3" xfId="131"/>
    <cellStyle name="60 % - Accent6 3" xfId="132"/>
    <cellStyle name="Accent1 2" xfId="133"/>
    <cellStyle name="Accent1 2 2" xfId="134"/>
    <cellStyle name="Accent1 2 3" xfId="135"/>
    <cellStyle name="Accent1 3" xfId="136"/>
    <cellStyle name="Accent2 2" xfId="137"/>
    <cellStyle name="Accent2 2 2" xfId="138"/>
    <cellStyle name="Accent2 2 3" xfId="139"/>
    <cellStyle name="Accent2 3" xfId="140"/>
    <cellStyle name="Accent3 2" xfId="141"/>
    <cellStyle name="Accent3 2 2" xfId="142"/>
    <cellStyle name="Accent3 2 3" xfId="143"/>
    <cellStyle name="Accent3 3" xfId="144"/>
    <cellStyle name="Accent4 2" xfId="145"/>
    <cellStyle name="Accent4 2 2" xfId="146"/>
    <cellStyle name="Accent4 2 3" xfId="147"/>
    <cellStyle name="Accent4 3" xfId="148"/>
    <cellStyle name="Accent5 2" xfId="149"/>
    <cellStyle name="Accent5 2 2" xfId="150"/>
    <cellStyle name="Accent5 2 3" xfId="151"/>
    <cellStyle name="Accent5 3" xfId="152"/>
    <cellStyle name="Accent6 2" xfId="153"/>
    <cellStyle name="Accent6 2 2" xfId="154"/>
    <cellStyle name="Accent6 2 3" xfId="155"/>
    <cellStyle name="Accent6 3" xfId="156"/>
    <cellStyle name="Avertissement 2" xfId="157"/>
    <cellStyle name="Avertissement 2 2" xfId="158"/>
    <cellStyle name="Avertissement 2 3" xfId="159"/>
    <cellStyle name="Avertissement 3" xfId="160"/>
    <cellStyle name="Calcul 2" xfId="161"/>
    <cellStyle name="Calcul 2 2" xfId="162"/>
    <cellStyle name="Calcul 2 3" xfId="163"/>
    <cellStyle name="Calcul 3" xfId="164"/>
    <cellStyle name="Cellule liée 2" xfId="165"/>
    <cellStyle name="Cellule liée 2 2" xfId="166"/>
    <cellStyle name="Cellule liée 2 3" xfId="167"/>
    <cellStyle name="Cellule liée 3" xfId="168"/>
    <cellStyle name="Commentaire 2" xfId="169"/>
    <cellStyle name="Commentaire 2 2" xfId="170"/>
    <cellStyle name="Commentaire 2 3" xfId="171"/>
    <cellStyle name="Commentaire 3" xfId="172"/>
    <cellStyle name="Entrée 2" xfId="173"/>
    <cellStyle name="Entrée 2 2" xfId="174"/>
    <cellStyle name="Entrée 2 3" xfId="175"/>
    <cellStyle name="Entrée 3" xfId="176"/>
    <cellStyle name="Euro" xfId="177"/>
    <cellStyle name="Insatisfaisant 2" xfId="178"/>
    <cellStyle name="Insatisfaisant 2 2" xfId="179"/>
    <cellStyle name="Insatisfaisant 2 3" xfId="180"/>
    <cellStyle name="Insatisfaisant 3" xfId="181"/>
    <cellStyle name="Milliers" xfId="267" builtinId="3"/>
    <cellStyle name="Milliers 10" xfId="268"/>
    <cellStyle name="Milliers 2" xfId="23"/>
    <cellStyle name="Milliers 3" xfId="182"/>
    <cellStyle name="Monétaire 2" xfId="58"/>
    <cellStyle name="MS_Arabic" xfId="183"/>
    <cellStyle name="Neutre 2" xfId="184"/>
    <cellStyle name="Neutre 2 2" xfId="185"/>
    <cellStyle name="Neutre 2 3" xfId="186"/>
    <cellStyle name="Neutre 3" xfId="187"/>
    <cellStyle name="Normal" xfId="0" builtinId="0"/>
    <cellStyle name="Normal 10" xfId="188"/>
    <cellStyle name="Normal 11" xfId="189"/>
    <cellStyle name="Normal 12" xfId="190"/>
    <cellStyle name="Normal 13" xfId="191"/>
    <cellStyle name="Normal 14" xfId="192"/>
    <cellStyle name="Normal 15" xfId="193"/>
    <cellStyle name="Normal 15 3" xfId="48"/>
    <cellStyle name="Normal 16" xfId="194"/>
    <cellStyle name="Normal 17" xfId="195"/>
    <cellStyle name="Normal 18" xfId="196"/>
    <cellStyle name="Normal 19" xfId="197"/>
    <cellStyle name="Normal 2" xfId="5"/>
    <cellStyle name="Normal 2 2" xfId="46"/>
    <cellStyle name="Normal 2 2 2" xfId="198"/>
    <cellStyle name="Normal 2 2 3" xfId="199"/>
    <cellStyle name="Normal 2 2 3 2 2" xfId="45"/>
    <cellStyle name="Normal 2 3" xfId="200"/>
    <cellStyle name="Normal 2 4" xfId="201"/>
    <cellStyle name="Normal 2 5" xfId="202"/>
    <cellStyle name="Normal 2 6" xfId="203"/>
    <cellStyle name="Normal 20" xfId="204"/>
    <cellStyle name="Normal 21" xfId="205"/>
    <cellStyle name="Normal 22" xfId="206"/>
    <cellStyle name="Normal 23" xfId="207"/>
    <cellStyle name="Normal 24" xfId="208"/>
    <cellStyle name="Normal 25" xfId="209"/>
    <cellStyle name="Normal 26" xfId="210"/>
    <cellStyle name="Normal 27" xfId="211"/>
    <cellStyle name="Normal 3" xfId="9"/>
    <cellStyle name="Normal 3 2" xfId="47"/>
    <cellStyle name="Normal 3 2 2" xfId="44"/>
    <cellStyle name="Normal 3 2 2 2" xfId="52"/>
    <cellStyle name="Normal 3 3" xfId="50"/>
    <cellStyle name="Normal 3 4" xfId="212"/>
    <cellStyle name="Normal 4" xfId="51"/>
    <cellStyle name="Normal 4 2" xfId="213"/>
    <cellStyle name="Normal 4 3" xfId="214"/>
    <cellStyle name="Normal 5" xfId="215"/>
    <cellStyle name="Normal 6" xfId="216"/>
    <cellStyle name="Normal 6 2" xfId="217"/>
    <cellStyle name="Normal 6 3" xfId="218"/>
    <cellStyle name="Normal 7" xfId="219"/>
    <cellStyle name="Normal 7 2" xfId="220"/>
    <cellStyle name="Normal 8" xfId="221"/>
    <cellStyle name="Normal 9" xfId="222"/>
    <cellStyle name="Normal 9 2" xfId="223"/>
    <cellStyle name="Normal_38-39(2)" xfId="270"/>
    <cellStyle name="Normal_E12" xfId="1"/>
    <cellStyle name="Normal_E13" xfId="2"/>
    <cellStyle name="Normal_E13 2" xfId="17"/>
    <cellStyle name="Normal_E14" xfId="7"/>
    <cellStyle name="Normal_E15" xfId="10"/>
    <cellStyle name="Normal_E16 2" xfId="8"/>
    <cellStyle name="Normal_E18" xfId="15"/>
    <cellStyle name="Normal_E18 2" xfId="3"/>
    <cellStyle name="Normal_E18 2 2" xfId="18"/>
    <cellStyle name="Normal_E18 2 3" xfId="54"/>
    <cellStyle name="Normal_E19" xfId="21"/>
    <cellStyle name="Normal_E20" xfId="22"/>
    <cellStyle name="Normal_E21 2" xfId="13"/>
    <cellStyle name="Normal_E22" xfId="12"/>
    <cellStyle name="Normal_E22 2" xfId="14"/>
    <cellStyle name="Normal_E22 8" xfId="27"/>
    <cellStyle name="Normal_E23 2" xfId="16"/>
    <cellStyle name="Normal_E24" xfId="19"/>
    <cellStyle name="Normal_E25" xfId="26"/>
    <cellStyle name="Normal_E26" xfId="24"/>
    <cellStyle name="Normal_E27" xfId="25"/>
    <cellStyle name="Normal_E28" xfId="28"/>
    <cellStyle name="Normal_E29" xfId="30"/>
    <cellStyle name="Normal_E31" xfId="29"/>
    <cellStyle name="Normal_E32" xfId="31"/>
    <cellStyle name="Normal_E34" xfId="33"/>
    <cellStyle name="Normal_E35" xfId="34"/>
    <cellStyle name="Normal_E36" xfId="35"/>
    <cellStyle name="Normal_E37" xfId="37"/>
    <cellStyle name="Normal_E39" xfId="272"/>
    <cellStyle name="Normal_E40" xfId="271"/>
    <cellStyle name="Normal_E41" xfId="41"/>
    <cellStyle name="Normal_E42" xfId="42"/>
    <cellStyle name="Normal_E44" xfId="36"/>
    <cellStyle name="Normal_E45" xfId="32"/>
    <cellStyle name="Normal_E46" xfId="38"/>
    <cellStyle name="Normal_E47" xfId="40"/>
    <cellStyle name="Normal_E60 2" xfId="11"/>
    <cellStyle name="Normal_E61" xfId="49"/>
    <cellStyle name="Normal_E62" xfId="53"/>
    <cellStyle name="Normal_E65" xfId="55"/>
    <cellStyle name="Normal_E66" xfId="56"/>
    <cellStyle name="Normal_E66 2" xfId="57"/>
    <cellStyle name="Normal_E67-68" xfId="59"/>
    <cellStyle name="Normal_E69" xfId="60"/>
    <cellStyle name="Normal_ETABstat_SECOND" xfId="39"/>
    <cellStyle name="Normal_Feuil1 3" xfId="4"/>
    <cellStyle name="Pourcentage" xfId="269" builtinId="5"/>
    <cellStyle name="Pourcentage 2" xfId="43"/>
    <cellStyle name="Satisfaisant 2" xfId="224"/>
    <cellStyle name="Satisfaisant 2 2" xfId="225"/>
    <cellStyle name="Satisfaisant 2 3" xfId="226"/>
    <cellStyle name="Satisfaisant 3" xfId="227"/>
    <cellStyle name="Sortie 2" xfId="228"/>
    <cellStyle name="Sortie 2 2" xfId="229"/>
    <cellStyle name="Sortie 2 3" xfId="230"/>
    <cellStyle name="Sortie 3" xfId="231"/>
    <cellStyle name="Texte explicatif 2" xfId="232"/>
    <cellStyle name="Texte explicatif 2 2" xfId="233"/>
    <cellStyle name="Texte explicatif 2 3" xfId="234"/>
    <cellStyle name="Texte explicatif 3" xfId="235"/>
    <cellStyle name="Titre 2" xfId="236"/>
    <cellStyle name="Titre 2 2" xfId="242"/>
    <cellStyle name="Titre 2 3" xfId="245"/>
    <cellStyle name="Titre 3" xfId="237"/>
    <cellStyle name="Titre 1 2" xfId="238"/>
    <cellStyle name="Titre 1 2 2" xfId="239"/>
    <cellStyle name="Titre 1 2 3" xfId="240"/>
    <cellStyle name="Titre 1 3" xfId="241"/>
    <cellStyle name="Titre 2 2 2" xfId="243"/>
    <cellStyle name="Titre 2 2 3" xfId="244"/>
    <cellStyle name="Titre 3 2" xfId="246"/>
    <cellStyle name="Titre 3 2 2" xfId="247"/>
    <cellStyle name="Titre 3 2 3" xfId="248"/>
    <cellStyle name="Titre 3 3" xfId="249"/>
    <cellStyle name="Titre 4 2" xfId="250"/>
    <cellStyle name="Titre 4 2 2" xfId="251"/>
    <cellStyle name="Titre 4 2 3" xfId="252"/>
    <cellStyle name="Titre 4 3" xfId="253"/>
    <cellStyle name="Total 2" xfId="254"/>
    <cellStyle name="Total 2 2" xfId="255"/>
    <cellStyle name="Total 2 3" xfId="256"/>
    <cellStyle name="Total 3" xfId="257"/>
    <cellStyle name="Vérification 2" xfId="258"/>
    <cellStyle name="Vérification 2 2" xfId="259"/>
    <cellStyle name="Vérification 2 3" xfId="260"/>
    <cellStyle name="Vérification 3" xfId="261"/>
    <cellStyle name="عادي_agros99" xfId="262"/>
    <cellStyle name="عادي_Etablis" xfId="20"/>
    <cellStyle name="عادي_pop-2002 2" xfId="6"/>
    <cellStyle name="عملة [0]_Book1" xfId="263"/>
    <cellStyle name="عملة_Book1" xfId="264"/>
    <cellStyle name="فاصلة [0]_Book1" xfId="265"/>
    <cellStyle name="فاصلة_Book1" xfId="266"/>
  </cellStyles>
  <dxfs count="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NEL%202011/MEDECINS%202011/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3:G26"/>
  <sheetViews>
    <sheetView showGridLines="0" tabSelected="1" view="pageLayout" topLeftCell="A13" workbookViewId="0">
      <selection activeCell="D31" sqref="D31"/>
    </sheetView>
  </sheetViews>
  <sheetFormatPr baseColWidth="10" defaultRowHeight="15"/>
  <sheetData>
    <row r="23" spans="1:7" ht="23.25">
      <c r="A23" s="1236"/>
      <c r="B23" s="1236"/>
      <c r="C23" s="1236"/>
      <c r="D23" s="1236"/>
      <c r="E23" s="1236"/>
      <c r="F23" s="1236"/>
      <c r="G23" s="1236"/>
    </row>
    <row r="24" spans="1:7" ht="31.5">
      <c r="A24" s="1237" t="s">
        <v>551</v>
      </c>
      <c r="B24" s="1237"/>
      <c r="C24" s="1237"/>
      <c r="D24" s="1237"/>
      <c r="E24" s="1237"/>
      <c r="F24" s="1237"/>
      <c r="G24" s="1237"/>
    </row>
    <row r="25" spans="1:7" ht="23.25">
      <c r="A25" s="1236"/>
      <c r="B25" s="1236"/>
      <c r="C25" s="1236"/>
      <c r="D25" s="1236"/>
      <c r="E25" s="1236"/>
      <c r="F25" s="1236"/>
      <c r="G25" s="1236"/>
    </row>
    <row r="26" spans="1:7" ht="31.5">
      <c r="A26" s="1237" t="s">
        <v>552</v>
      </c>
      <c r="B26" s="1237"/>
      <c r="C26" s="1237"/>
      <c r="D26" s="1237"/>
      <c r="E26" s="1237"/>
      <c r="F26" s="1237"/>
      <c r="G26" s="1237"/>
    </row>
  </sheetData>
  <mergeCells count="4">
    <mergeCell ref="A23:G23"/>
    <mergeCell ref="A24:G24"/>
    <mergeCell ref="A25:G25"/>
    <mergeCell ref="A26:G2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syncVertical="1" syncRef="A1">
    <tabColor rgb="FF00B050"/>
  </sheetPr>
  <dimension ref="A1:L143"/>
  <sheetViews>
    <sheetView showGridLines="0" view="pageLayout" zoomScaleNormal="100" workbookViewId="0">
      <selection activeCell="A25" sqref="A25:G25"/>
    </sheetView>
  </sheetViews>
  <sheetFormatPr baseColWidth="10" defaultColWidth="11" defaultRowHeight="12.75"/>
  <cols>
    <col min="1" max="1" width="30.85546875" style="453" customWidth="1"/>
    <col min="2" max="2" width="12.42578125" style="453" customWidth="1"/>
    <col min="3" max="3" width="10.7109375" style="453" customWidth="1"/>
    <col min="4" max="4" width="12.42578125" style="453" customWidth="1"/>
    <col min="5" max="5" width="11" style="453" customWidth="1"/>
    <col min="6" max="6" width="32.42578125" style="453" customWidth="1"/>
    <col min="7" max="10" width="14" style="453" customWidth="1"/>
    <col min="11" max="11" width="32.7109375" style="453" customWidth="1"/>
    <col min="12" max="14" width="16.28515625" style="453" customWidth="1"/>
    <col min="15" max="15" width="16.7109375" style="453" customWidth="1"/>
    <col min="16" max="33" width="11" style="453" customWidth="1"/>
    <col min="34" max="34" width="9.85546875" style="453" customWidth="1"/>
    <col min="35" max="47" width="11" style="453" customWidth="1"/>
    <col min="48" max="48" width="14.42578125" style="453" customWidth="1"/>
    <col min="49" max="49" width="4.140625" style="453" customWidth="1"/>
    <col min="50" max="50" width="13.28515625" style="453" customWidth="1"/>
    <col min="51" max="51" width="28.140625" style="453" customWidth="1"/>
    <col min="52" max="52" width="11" style="453" customWidth="1"/>
    <col min="53" max="53" width="14.42578125" style="453" customWidth="1"/>
    <col min="54" max="54" width="4.140625" style="453" customWidth="1"/>
    <col min="55" max="56" width="11" style="453" customWidth="1"/>
    <col min="57" max="57" width="14.42578125" style="453" customWidth="1"/>
    <col min="58" max="58" width="4.140625" style="453" customWidth="1"/>
    <col min="59" max="59" width="14.42578125" style="453" customWidth="1"/>
    <col min="60" max="16384" width="11" style="453"/>
  </cols>
  <sheetData>
    <row r="1" spans="1:11" ht="24.75" customHeight="1">
      <c r="A1" s="1131" t="s">
        <v>240</v>
      </c>
      <c r="B1" s="1132"/>
      <c r="C1" s="1132"/>
      <c r="D1" s="1132"/>
      <c r="E1" s="1280" t="s">
        <v>553</v>
      </c>
      <c r="F1" s="1280"/>
      <c r="K1" s="454"/>
    </row>
    <row r="2" spans="1:11" ht="18.95" customHeight="1">
      <c r="F2" s="455"/>
    </row>
    <row r="3" spans="1:11" ht="20.25">
      <c r="A3" s="1133" t="s">
        <v>606</v>
      </c>
      <c r="E3" s="1281" t="s">
        <v>638</v>
      </c>
      <c r="F3" s="1282"/>
      <c r="G3" s="456"/>
      <c r="H3" s="255"/>
      <c r="J3" s="457"/>
      <c r="K3" s="458"/>
    </row>
    <row r="4" spans="1:11" ht="20.25">
      <c r="A4" s="1134" t="s">
        <v>619</v>
      </c>
      <c r="F4" s="460" t="s">
        <v>609</v>
      </c>
      <c r="J4" s="457"/>
      <c r="K4" s="461"/>
    </row>
    <row r="5" spans="1:11" ht="18.95" customHeight="1">
      <c r="A5" s="459"/>
      <c r="F5" s="460"/>
      <c r="J5" s="457"/>
      <c r="K5" s="461"/>
    </row>
    <row r="6" spans="1:11" ht="16.5" customHeight="1">
      <c r="A6" s="127" t="s">
        <v>574</v>
      </c>
      <c r="B6" s="1283" t="s">
        <v>241</v>
      </c>
      <c r="C6" s="1283"/>
      <c r="D6" s="1283" t="s">
        <v>242</v>
      </c>
      <c r="E6" s="1283"/>
      <c r="F6" s="128" t="s">
        <v>575</v>
      </c>
      <c r="J6" s="457"/>
      <c r="K6" s="461"/>
    </row>
    <row r="7" spans="1:11" ht="12.95" customHeight="1">
      <c r="A7" s="129"/>
      <c r="B7" s="1284" t="s">
        <v>229</v>
      </c>
      <c r="C7" s="1285"/>
      <c r="D7" s="1284" t="s">
        <v>243</v>
      </c>
      <c r="E7" s="1284"/>
      <c r="F7" s="129"/>
      <c r="G7" s="457"/>
      <c r="H7" s="457"/>
      <c r="I7" s="457"/>
      <c r="J7" s="462"/>
      <c r="K7" s="463"/>
    </row>
    <row r="8" spans="1:11" ht="12.95" customHeight="1">
      <c r="A8" s="83"/>
      <c r="B8" s="464" t="s">
        <v>582</v>
      </c>
      <c r="C8" s="464" t="s">
        <v>244</v>
      </c>
      <c r="D8" s="464" t="s">
        <v>582</v>
      </c>
      <c r="E8" s="464" t="s">
        <v>244</v>
      </c>
      <c r="F8" s="465"/>
      <c r="G8" s="457"/>
      <c r="H8" s="457"/>
      <c r="I8" s="457"/>
      <c r="J8" s="462"/>
      <c r="K8" s="463"/>
    </row>
    <row r="9" spans="1:11" ht="12.95" customHeight="1">
      <c r="A9" s="135"/>
      <c r="B9" s="466" t="s">
        <v>245</v>
      </c>
      <c r="C9" s="466" t="s">
        <v>246</v>
      </c>
      <c r="D9" s="466" t="s">
        <v>245</v>
      </c>
      <c r="E9" s="466" t="s">
        <v>246</v>
      </c>
      <c r="F9" s="138"/>
      <c r="G9" s="467"/>
      <c r="H9" s="467"/>
      <c r="I9" s="467"/>
      <c r="J9" s="467"/>
      <c r="K9" s="463"/>
    </row>
    <row r="10" spans="1:11" s="468" customFormat="1" ht="8.1" customHeight="1">
      <c r="B10" s="466"/>
      <c r="C10" s="466"/>
      <c r="D10" s="466"/>
      <c r="E10" s="466"/>
      <c r="F10" s="469"/>
      <c r="G10" s="467"/>
      <c r="H10" s="467"/>
      <c r="I10" s="467"/>
      <c r="J10" s="467"/>
      <c r="K10" s="470"/>
    </row>
    <row r="11" spans="1:11" s="467" customFormat="1" ht="17.100000000000001" customHeight="1">
      <c r="A11" s="23" t="s">
        <v>15</v>
      </c>
      <c r="B11" s="143">
        <f>SUM(B12:B19)</f>
        <v>228</v>
      </c>
      <c r="C11" s="143">
        <f>SUM(C12:C19)</f>
        <v>2</v>
      </c>
      <c r="D11" s="143">
        <f>SUM(D12:D19)</f>
        <v>103</v>
      </c>
      <c r="E11" s="143">
        <f>SUM(E12:E19)</f>
        <v>1</v>
      </c>
      <c r="F11" s="25" t="s">
        <v>16</v>
      </c>
      <c r="H11" s="471"/>
      <c r="I11" s="471"/>
      <c r="J11" s="342"/>
    </row>
    <row r="12" spans="1:11" s="468" customFormat="1" ht="17.100000000000001" customHeight="1">
      <c r="A12" s="26" t="s">
        <v>17</v>
      </c>
      <c r="B12" s="27">
        <v>41</v>
      </c>
      <c r="C12" s="27">
        <v>0</v>
      </c>
      <c r="D12" s="27">
        <v>27</v>
      </c>
      <c r="E12" s="27">
        <v>0</v>
      </c>
      <c r="F12" s="28" t="s">
        <v>18</v>
      </c>
      <c r="G12" s="472"/>
      <c r="H12" s="472"/>
      <c r="I12" s="472"/>
      <c r="J12" s="472"/>
    </row>
    <row r="13" spans="1:11" s="468" customFormat="1" ht="17.100000000000001" customHeight="1">
      <c r="A13" s="26" t="s">
        <v>19</v>
      </c>
      <c r="B13" s="27">
        <v>22</v>
      </c>
      <c r="C13" s="27">
        <v>0</v>
      </c>
      <c r="D13" s="27">
        <v>17</v>
      </c>
      <c r="E13" s="27">
        <v>0</v>
      </c>
      <c r="F13" s="28" t="s">
        <v>20</v>
      </c>
      <c r="G13" s="472"/>
      <c r="H13" s="472"/>
      <c r="I13" s="472"/>
      <c r="J13" s="472"/>
    </row>
    <row r="14" spans="1:11" s="468" customFormat="1" ht="17.100000000000001" customHeight="1">
      <c r="A14" s="29" t="s">
        <v>21</v>
      </c>
      <c r="B14" s="27">
        <v>4</v>
      </c>
      <c r="C14" s="27">
        <v>0</v>
      </c>
      <c r="D14" s="27">
        <v>4</v>
      </c>
      <c r="E14" s="27">
        <v>0</v>
      </c>
      <c r="F14" s="28" t="s">
        <v>22</v>
      </c>
      <c r="G14" s="147"/>
      <c r="H14" s="147"/>
      <c r="I14" s="147"/>
      <c r="J14" s="147"/>
    </row>
    <row r="15" spans="1:11" s="468" customFormat="1" ht="17.100000000000001" customHeight="1">
      <c r="A15" s="30" t="s">
        <v>23</v>
      </c>
      <c r="B15" s="27">
        <v>26</v>
      </c>
      <c r="C15" s="27">
        <v>0</v>
      </c>
      <c r="D15" s="27">
        <v>12</v>
      </c>
      <c r="E15" s="27">
        <v>0</v>
      </c>
      <c r="F15" s="28" t="s">
        <v>24</v>
      </c>
      <c r="G15" s="145"/>
      <c r="H15" s="145"/>
      <c r="I15" s="145"/>
      <c r="J15" s="145"/>
    </row>
    <row r="16" spans="1:11" s="468" customFormat="1" ht="17.100000000000001" customHeight="1">
      <c r="A16" s="30" t="s">
        <v>25</v>
      </c>
      <c r="B16" s="27">
        <v>17</v>
      </c>
      <c r="C16" s="27">
        <v>1</v>
      </c>
      <c r="D16" s="27">
        <v>15</v>
      </c>
      <c r="E16" s="27">
        <v>1</v>
      </c>
      <c r="F16" s="28" t="s">
        <v>26</v>
      </c>
      <c r="G16" s="145"/>
      <c r="H16" s="145"/>
      <c r="I16" s="145"/>
      <c r="J16" s="145"/>
    </row>
    <row r="17" spans="1:10" s="468" customFormat="1" ht="17.100000000000001" customHeight="1">
      <c r="A17" s="30" t="s">
        <v>27</v>
      </c>
      <c r="B17" s="27">
        <v>56</v>
      </c>
      <c r="C17" s="27">
        <v>1</v>
      </c>
      <c r="D17" s="27">
        <v>6</v>
      </c>
      <c r="E17" s="27">
        <v>0</v>
      </c>
      <c r="F17" s="28" t="s">
        <v>28</v>
      </c>
      <c r="G17" s="145"/>
      <c r="H17" s="145"/>
      <c r="I17" s="145"/>
      <c r="J17" s="145"/>
    </row>
    <row r="18" spans="1:10" s="468" customFormat="1" ht="17.100000000000001" customHeight="1">
      <c r="A18" s="30" t="s">
        <v>29</v>
      </c>
      <c r="B18" s="27">
        <v>44</v>
      </c>
      <c r="C18" s="27">
        <v>0</v>
      </c>
      <c r="D18" s="27">
        <v>20</v>
      </c>
      <c r="E18" s="27">
        <v>0</v>
      </c>
      <c r="F18" s="28" t="s">
        <v>30</v>
      </c>
      <c r="G18" s="147"/>
      <c r="H18" s="147"/>
      <c r="I18" s="147"/>
      <c r="J18" s="147"/>
    </row>
    <row r="19" spans="1:10" s="468" customFormat="1" ht="17.100000000000001" customHeight="1">
      <c r="A19" s="30" t="s">
        <v>31</v>
      </c>
      <c r="B19" s="27">
        <v>18</v>
      </c>
      <c r="C19" s="27">
        <v>0</v>
      </c>
      <c r="D19" s="27">
        <v>2</v>
      </c>
      <c r="E19" s="27">
        <v>0</v>
      </c>
      <c r="F19" s="28" t="s">
        <v>32</v>
      </c>
      <c r="G19" s="145"/>
      <c r="H19" s="145"/>
      <c r="I19" s="145"/>
      <c r="J19" s="145"/>
    </row>
    <row r="20" spans="1:10" s="468" customFormat="1" ht="17.100000000000001" customHeight="1">
      <c r="A20" s="31" t="s">
        <v>33</v>
      </c>
      <c r="B20" s="143">
        <f>SUM(B21:B28)</f>
        <v>162</v>
      </c>
      <c r="C20" s="143">
        <f>SUM(C21:C28)</f>
        <v>2</v>
      </c>
      <c r="D20" s="143">
        <f>SUM(D21:D28)</f>
        <v>52</v>
      </c>
      <c r="E20" s="143">
        <f>SUM(E21:E28)</f>
        <v>1</v>
      </c>
      <c r="F20" s="32" t="s">
        <v>34</v>
      </c>
      <c r="G20" s="145"/>
      <c r="H20" s="145"/>
      <c r="I20" s="145"/>
      <c r="J20" s="145"/>
    </row>
    <row r="21" spans="1:10" s="468" customFormat="1" ht="17.100000000000001" customHeight="1">
      <c r="A21" s="26" t="s">
        <v>35</v>
      </c>
      <c r="B21" s="27">
        <v>21</v>
      </c>
      <c r="C21" s="27">
        <v>0</v>
      </c>
      <c r="D21" s="27">
        <v>7</v>
      </c>
      <c r="E21" s="27">
        <v>0</v>
      </c>
      <c r="F21" s="33" t="s">
        <v>36</v>
      </c>
      <c r="G21" s="145"/>
      <c r="H21" s="145"/>
      <c r="I21" s="145"/>
      <c r="J21" s="145"/>
    </row>
    <row r="22" spans="1:10" s="468" customFormat="1" ht="17.100000000000001" customHeight="1">
      <c r="A22" s="26" t="s">
        <v>37</v>
      </c>
      <c r="B22" s="27">
        <v>16</v>
      </c>
      <c r="C22" s="27">
        <v>0</v>
      </c>
      <c r="D22" s="27">
        <v>11</v>
      </c>
      <c r="E22" s="27">
        <v>0</v>
      </c>
      <c r="F22" s="33" t="s">
        <v>38</v>
      </c>
      <c r="G22" s="145"/>
      <c r="H22" s="145"/>
      <c r="I22" s="145"/>
      <c r="J22" s="145"/>
    </row>
    <row r="23" spans="1:10" s="468" customFormat="1" ht="17.100000000000001" customHeight="1">
      <c r="A23" s="26" t="s">
        <v>39</v>
      </c>
      <c r="B23" s="27">
        <v>11</v>
      </c>
      <c r="C23" s="27">
        <v>0</v>
      </c>
      <c r="D23" s="27">
        <v>7</v>
      </c>
      <c r="E23" s="27">
        <v>0</v>
      </c>
      <c r="F23" s="33" t="s">
        <v>40</v>
      </c>
      <c r="G23" s="145"/>
      <c r="H23" s="145"/>
      <c r="I23" s="145"/>
      <c r="J23" s="145"/>
    </row>
    <row r="24" spans="1:10" s="468" customFormat="1" ht="17.100000000000001" customHeight="1">
      <c r="A24" s="26" t="s">
        <v>41</v>
      </c>
      <c r="B24" s="27">
        <v>12</v>
      </c>
      <c r="C24" s="27">
        <v>0</v>
      </c>
      <c r="D24" s="27">
        <v>6</v>
      </c>
      <c r="E24" s="27">
        <v>0</v>
      </c>
      <c r="F24" s="28" t="s">
        <v>42</v>
      </c>
      <c r="G24" s="147"/>
      <c r="H24" s="147"/>
      <c r="I24" s="147"/>
      <c r="J24" s="147"/>
    </row>
    <row r="25" spans="1:10" s="468" customFormat="1" ht="17.100000000000001" customHeight="1">
      <c r="A25" s="26" t="s">
        <v>43</v>
      </c>
      <c r="B25" s="27">
        <v>15</v>
      </c>
      <c r="C25" s="27">
        <v>0</v>
      </c>
      <c r="D25" s="27">
        <v>6</v>
      </c>
      <c r="E25" s="27">
        <v>0</v>
      </c>
      <c r="F25" s="33" t="s">
        <v>44</v>
      </c>
      <c r="G25" s="145"/>
      <c r="H25" s="145"/>
      <c r="I25" s="145"/>
      <c r="J25" s="145"/>
    </row>
    <row r="26" spans="1:10" s="468" customFormat="1" ht="17.100000000000001" customHeight="1">
      <c r="A26" s="26" t="s">
        <v>45</v>
      </c>
      <c r="B26" s="27">
        <v>34</v>
      </c>
      <c r="C26" s="27">
        <v>1</v>
      </c>
      <c r="D26" s="27">
        <v>8</v>
      </c>
      <c r="E26" s="27">
        <v>0</v>
      </c>
      <c r="F26" s="33" t="s">
        <v>46</v>
      </c>
      <c r="G26" s="145"/>
      <c r="H26" s="145"/>
      <c r="I26" s="145"/>
      <c r="J26" s="145"/>
    </row>
    <row r="27" spans="1:10" s="467" customFormat="1" ht="17.100000000000001" customHeight="1">
      <c r="A27" s="26" t="s">
        <v>47</v>
      </c>
      <c r="B27" s="27">
        <v>35</v>
      </c>
      <c r="C27" s="27">
        <v>1</v>
      </c>
      <c r="D27" s="27">
        <v>1</v>
      </c>
      <c r="E27" s="27">
        <v>1</v>
      </c>
      <c r="F27" s="33" t="s">
        <v>48</v>
      </c>
      <c r="G27" s="145"/>
      <c r="H27" s="145"/>
      <c r="I27" s="145"/>
      <c r="J27" s="145"/>
    </row>
    <row r="28" spans="1:10" s="468" customFormat="1" ht="17.100000000000001" customHeight="1">
      <c r="A28" s="26" t="s">
        <v>49</v>
      </c>
      <c r="B28" s="27">
        <v>18</v>
      </c>
      <c r="C28" s="27">
        <v>0</v>
      </c>
      <c r="D28" s="27">
        <v>6</v>
      </c>
      <c r="E28" s="27">
        <v>0</v>
      </c>
      <c r="F28" s="33" t="s">
        <v>50</v>
      </c>
      <c r="G28" s="145"/>
      <c r="H28" s="145"/>
      <c r="I28" s="145"/>
      <c r="J28" s="145"/>
    </row>
    <row r="29" spans="1:10" s="468" customFormat="1" ht="17.100000000000001" customHeight="1">
      <c r="A29" s="23" t="s">
        <v>51</v>
      </c>
      <c r="B29" s="143">
        <f>SUM(B30:B38)</f>
        <v>271</v>
      </c>
      <c r="C29" s="143">
        <f>SUM(C30:C38)</f>
        <v>1</v>
      </c>
      <c r="D29" s="143">
        <f>SUM(D30:D38)</f>
        <v>117</v>
      </c>
      <c r="E29" s="143">
        <f>SUM(E30:E38)</f>
        <v>1</v>
      </c>
      <c r="F29" s="25" t="s">
        <v>52</v>
      </c>
      <c r="G29" s="145"/>
      <c r="H29" s="145"/>
      <c r="I29" s="145"/>
      <c r="J29" s="145"/>
    </row>
    <row r="30" spans="1:10" s="468" customFormat="1" ht="17.100000000000001" customHeight="1">
      <c r="A30" s="34" t="s">
        <v>53</v>
      </c>
      <c r="B30" s="27">
        <v>50</v>
      </c>
      <c r="C30" s="27">
        <v>0</v>
      </c>
      <c r="D30" s="27">
        <v>10</v>
      </c>
      <c r="E30" s="27">
        <v>0</v>
      </c>
      <c r="F30" s="28" t="s">
        <v>54</v>
      </c>
      <c r="G30" s="145"/>
      <c r="H30" s="145"/>
      <c r="I30" s="145"/>
      <c r="J30" s="145"/>
    </row>
    <row r="31" spans="1:10" s="468" customFormat="1" ht="17.100000000000001" customHeight="1">
      <c r="A31" s="35" t="s">
        <v>55</v>
      </c>
      <c r="B31" s="27">
        <v>20</v>
      </c>
      <c r="C31" s="27">
        <v>1</v>
      </c>
      <c r="D31" s="27">
        <v>12</v>
      </c>
      <c r="E31" s="27">
        <v>1</v>
      </c>
      <c r="F31" s="28" t="s">
        <v>56</v>
      </c>
      <c r="G31" s="145"/>
      <c r="H31" s="145"/>
      <c r="I31" s="145"/>
      <c r="J31" s="145"/>
    </row>
    <row r="32" spans="1:10" s="468" customFormat="1" ht="17.100000000000001" customHeight="1">
      <c r="A32" s="34" t="s">
        <v>57</v>
      </c>
      <c r="B32" s="27">
        <v>16</v>
      </c>
      <c r="C32" s="27">
        <v>0</v>
      </c>
      <c r="D32" s="27">
        <v>8</v>
      </c>
      <c r="E32" s="27">
        <v>0</v>
      </c>
      <c r="F32" s="28" t="s">
        <v>58</v>
      </c>
      <c r="G32" s="145"/>
      <c r="H32" s="145"/>
      <c r="I32" s="145"/>
      <c r="J32" s="145"/>
    </row>
    <row r="33" spans="1:12" s="468" customFormat="1" ht="17.100000000000001" customHeight="1">
      <c r="A33" s="26" t="s">
        <v>59</v>
      </c>
      <c r="B33" s="27">
        <v>62</v>
      </c>
      <c r="C33" s="27">
        <v>0</v>
      </c>
      <c r="D33" s="27">
        <v>3</v>
      </c>
      <c r="E33" s="27">
        <v>0</v>
      </c>
      <c r="F33" s="28" t="s">
        <v>60</v>
      </c>
      <c r="G33" s="145"/>
      <c r="H33" s="145"/>
      <c r="I33" s="145"/>
      <c r="J33" s="145"/>
    </row>
    <row r="34" spans="1:12" s="467" customFormat="1" ht="17.100000000000001" customHeight="1">
      <c r="A34" s="35" t="s">
        <v>61</v>
      </c>
      <c r="B34" s="27">
        <v>13</v>
      </c>
      <c r="C34" s="27">
        <v>0</v>
      </c>
      <c r="D34" s="27">
        <v>8</v>
      </c>
      <c r="E34" s="27">
        <v>0</v>
      </c>
      <c r="F34" s="28" t="s">
        <v>62</v>
      </c>
      <c r="G34" s="147"/>
      <c r="H34" s="147"/>
      <c r="I34" s="147"/>
      <c r="J34" s="147"/>
    </row>
    <row r="35" spans="1:12" s="468" customFormat="1" ht="17.100000000000001" customHeight="1">
      <c r="A35" s="26" t="s">
        <v>63</v>
      </c>
      <c r="B35" s="27">
        <v>23</v>
      </c>
      <c r="C35" s="27">
        <v>0</v>
      </c>
      <c r="D35" s="27">
        <v>13</v>
      </c>
      <c r="E35" s="27">
        <v>0</v>
      </c>
      <c r="F35" s="28" t="s">
        <v>64</v>
      </c>
      <c r="G35" s="145"/>
      <c r="H35" s="145"/>
      <c r="I35" s="145"/>
      <c r="J35" s="145"/>
    </row>
    <row r="36" spans="1:12" s="467" customFormat="1" ht="17.100000000000001" customHeight="1">
      <c r="A36" s="26" t="s">
        <v>65</v>
      </c>
      <c r="B36" s="27">
        <v>45</v>
      </c>
      <c r="C36" s="27">
        <v>0</v>
      </c>
      <c r="D36" s="27">
        <v>35</v>
      </c>
      <c r="E36" s="27">
        <v>0</v>
      </c>
      <c r="F36" s="28" t="s">
        <v>66</v>
      </c>
      <c r="G36" s="145"/>
      <c r="H36" s="145"/>
      <c r="I36" s="145"/>
      <c r="J36" s="145"/>
    </row>
    <row r="37" spans="1:12" s="468" customFormat="1" ht="17.100000000000001" customHeight="1">
      <c r="A37" s="26" t="s">
        <v>67</v>
      </c>
      <c r="B37" s="27">
        <v>29</v>
      </c>
      <c r="C37" s="27">
        <v>0</v>
      </c>
      <c r="D37" s="27">
        <v>15</v>
      </c>
      <c r="E37" s="27">
        <v>0</v>
      </c>
      <c r="F37" s="28" t="s">
        <v>68</v>
      </c>
      <c r="G37" s="145"/>
      <c r="H37" s="145"/>
      <c r="I37" s="145"/>
      <c r="J37" s="145"/>
    </row>
    <row r="38" spans="1:12" s="468" customFormat="1" ht="17.100000000000001" customHeight="1">
      <c r="A38" s="26" t="s">
        <v>69</v>
      </c>
      <c r="B38" s="27">
        <v>13</v>
      </c>
      <c r="C38" s="27">
        <v>0</v>
      </c>
      <c r="D38" s="27">
        <v>13</v>
      </c>
      <c r="E38" s="27">
        <v>0</v>
      </c>
      <c r="F38" s="28" t="s">
        <v>70</v>
      </c>
      <c r="G38" s="147"/>
      <c r="H38" s="147"/>
      <c r="I38" s="147"/>
      <c r="J38" s="147"/>
    </row>
    <row r="39" spans="1:12" s="468" customFormat="1" ht="17.100000000000001" customHeight="1">
      <c r="A39" s="36" t="s">
        <v>71</v>
      </c>
      <c r="B39" s="143">
        <f>SUM(B40:B46)</f>
        <v>277</v>
      </c>
      <c r="C39" s="143">
        <f>SUM(C40:C46)</f>
        <v>2</v>
      </c>
      <c r="D39" s="143">
        <f>SUM(D40:D46)</f>
        <v>100</v>
      </c>
      <c r="E39" s="143">
        <f>SUM(E40:E46)</f>
        <v>2</v>
      </c>
      <c r="F39" s="25" t="s">
        <v>72</v>
      </c>
      <c r="G39" s="145"/>
      <c r="H39" s="145"/>
      <c r="I39" s="145"/>
      <c r="J39" s="145"/>
    </row>
    <row r="40" spans="1:12" s="468" customFormat="1" ht="17.100000000000001" customHeight="1">
      <c r="A40" s="34" t="s">
        <v>73</v>
      </c>
      <c r="B40" s="27">
        <v>60</v>
      </c>
      <c r="C40" s="27">
        <v>0</v>
      </c>
      <c r="D40" s="27">
        <v>31</v>
      </c>
      <c r="E40" s="27">
        <v>0</v>
      </c>
      <c r="F40" s="33" t="s">
        <v>74</v>
      </c>
      <c r="G40" s="145"/>
      <c r="H40" s="145"/>
      <c r="I40" s="145"/>
      <c r="J40" s="145"/>
    </row>
    <row r="41" spans="1:12" s="468" customFormat="1" ht="17.100000000000001" customHeight="1">
      <c r="A41" s="34" t="s">
        <v>75</v>
      </c>
      <c r="B41" s="27">
        <v>36</v>
      </c>
      <c r="C41" s="27">
        <v>2</v>
      </c>
      <c r="D41" s="27">
        <v>21</v>
      </c>
      <c r="E41" s="27">
        <v>2</v>
      </c>
      <c r="F41" s="28" t="s">
        <v>76</v>
      </c>
      <c r="G41" s="145"/>
      <c r="H41" s="145"/>
      <c r="I41" s="145"/>
      <c r="J41" s="145"/>
    </row>
    <row r="42" spans="1:12" s="468" customFormat="1" ht="17.100000000000001" customHeight="1">
      <c r="A42" s="34" t="s">
        <v>77</v>
      </c>
      <c r="B42" s="27">
        <v>28</v>
      </c>
      <c r="C42" s="27">
        <v>0</v>
      </c>
      <c r="D42" s="27">
        <v>0</v>
      </c>
      <c r="E42" s="27">
        <v>0</v>
      </c>
      <c r="F42" s="28" t="s">
        <v>78</v>
      </c>
      <c r="G42" s="145"/>
      <c r="H42" s="145"/>
      <c r="I42" s="145"/>
      <c r="J42" s="145"/>
      <c r="L42" s="255"/>
    </row>
    <row r="43" spans="1:12" s="468" customFormat="1" ht="17.100000000000001" customHeight="1">
      <c r="A43" s="34" t="s">
        <v>79</v>
      </c>
      <c r="B43" s="27">
        <v>61</v>
      </c>
      <c r="C43" s="27">
        <v>0</v>
      </c>
      <c r="D43" s="27">
        <v>4</v>
      </c>
      <c r="E43" s="27">
        <v>0</v>
      </c>
      <c r="F43" s="28" t="s">
        <v>80</v>
      </c>
      <c r="G43" s="147"/>
      <c r="H43" s="147"/>
      <c r="I43" s="147"/>
      <c r="J43" s="147"/>
    </row>
    <row r="44" spans="1:12" s="468" customFormat="1" ht="17.100000000000001" customHeight="1">
      <c r="A44" s="34" t="s">
        <v>81</v>
      </c>
      <c r="B44" s="27">
        <v>32</v>
      </c>
      <c r="C44" s="27">
        <v>0</v>
      </c>
      <c r="D44" s="27">
        <v>20</v>
      </c>
      <c r="E44" s="27">
        <v>0</v>
      </c>
      <c r="F44" s="33" t="s">
        <v>82</v>
      </c>
      <c r="G44" s="145"/>
      <c r="H44" s="145"/>
      <c r="I44" s="145"/>
      <c r="J44" s="145"/>
    </row>
    <row r="45" spans="1:12" s="468" customFormat="1" ht="17.100000000000001" customHeight="1">
      <c r="A45" s="34" t="s">
        <v>83</v>
      </c>
      <c r="B45" s="27">
        <v>19</v>
      </c>
      <c r="C45" s="27">
        <v>0</v>
      </c>
      <c r="D45" s="27">
        <v>12</v>
      </c>
      <c r="E45" s="27">
        <v>0</v>
      </c>
      <c r="F45" s="33" t="s">
        <v>84</v>
      </c>
      <c r="G45" s="145"/>
      <c r="H45" s="145"/>
      <c r="I45" s="145"/>
      <c r="J45" s="145"/>
    </row>
    <row r="46" spans="1:12" s="467" customFormat="1" ht="17.100000000000001" customHeight="1">
      <c r="A46" s="34" t="s">
        <v>85</v>
      </c>
      <c r="B46" s="27">
        <v>41</v>
      </c>
      <c r="C46" s="27">
        <v>0</v>
      </c>
      <c r="D46" s="27">
        <v>12</v>
      </c>
      <c r="E46" s="27">
        <v>0</v>
      </c>
      <c r="F46" s="28" t="s">
        <v>86</v>
      </c>
      <c r="G46" s="145"/>
      <c r="H46" s="145"/>
      <c r="I46" s="145"/>
      <c r="J46" s="145"/>
    </row>
    <row r="47" spans="1:12" s="468" customFormat="1" ht="17.100000000000001" customHeight="1">
      <c r="A47" s="37" t="s">
        <v>87</v>
      </c>
      <c r="B47" s="143">
        <f>SUM(B48:B52)</f>
        <v>147</v>
      </c>
      <c r="C47" s="143">
        <f>SUM(C48:C52)</f>
        <v>4</v>
      </c>
      <c r="D47" s="143">
        <f>SUM(D48:D52)</f>
        <v>90</v>
      </c>
      <c r="E47" s="143">
        <f>SUM(E48:E52)</f>
        <v>4</v>
      </c>
      <c r="F47" s="25" t="s">
        <v>88</v>
      </c>
      <c r="G47" s="145"/>
      <c r="H47" s="145"/>
      <c r="I47" s="145"/>
      <c r="J47" s="145"/>
    </row>
    <row r="48" spans="1:12" s="468" customFormat="1" ht="17.100000000000001" customHeight="1">
      <c r="A48" s="38" t="s">
        <v>89</v>
      </c>
      <c r="B48" s="27">
        <v>43</v>
      </c>
      <c r="C48" s="27">
        <v>3</v>
      </c>
      <c r="D48" s="27">
        <v>33</v>
      </c>
      <c r="E48" s="27">
        <v>3</v>
      </c>
      <c r="F48" s="28" t="s">
        <v>90</v>
      </c>
      <c r="G48" s="145"/>
      <c r="H48" s="145"/>
      <c r="I48" s="145"/>
      <c r="J48" s="145"/>
    </row>
    <row r="49" spans="1:12" s="255" customFormat="1" ht="17.100000000000001" customHeight="1">
      <c r="A49" s="34" t="s">
        <v>91</v>
      </c>
      <c r="B49" s="27">
        <v>28</v>
      </c>
      <c r="C49" s="27">
        <v>0</v>
      </c>
      <c r="D49" s="27">
        <v>15</v>
      </c>
      <c r="E49" s="27">
        <v>0</v>
      </c>
      <c r="F49" s="28" t="s">
        <v>92</v>
      </c>
      <c r="G49" s="145"/>
      <c r="H49" s="145"/>
      <c r="I49" s="145"/>
      <c r="J49" s="145"/>
    </row>
    <row r="50" spans="1:12" s="468" customFormat="1" ht="17.100000000000001" customHeight="1">
      <c r="A50" s="34" t="s">
        <v>93</v>
      </c>
      <c r="B50" s="27">
        <v>20</v>
      </c>
      <c r="C50" s="27">
        <v>1</v>
      </c>
      <c r="D50" s="27">
        <v>11</v>
      </c>
      <c r="E50" s="27">
        <v>1</v>
      </c>
      <c r="F50" s="28" t="s">
        <v>94</v>
      </c>
      <c r="G50" s="147"/>
      <c r="H50" s="147"/>
      <c r="I50" s="147"/>
      <c r="J50" s="147"/>
      <c r="L50" s="255"/>
    </row>
    <row r="51" spans="1:12" s="468" customFormat="1" ht="17.100000000000001" customHeight="1">
      <c r="A51" s="34" t="s">
        <v>95</v>
      </c>
      <c r="B51" s="27">
        <v>20</v>
      </c>
      <c r="C51" s="27">
        <v>0</v>
      </c>
      <c r="D51" s="27">
        <v>11</v>
      </c>
      <c r="E51" s="27">
        <v>0</v>
      </c>
      <c r="F51" s="28" t="s">
        <v>96</v>
      </c>
      <c r="G51" s="145"/>
      <c r="H51" s="145"/>
      <c r="I51" s="145"/>
      <c r="J51" s="145"/>
    </row>
    <row r="52" spans="1:12" s="468" customFormat="1" ht="17.100000000000001" customHeight="1">
      <c r="A52" s="34" t="s">
        <v>97</v>
      </c>
      <c r="B52" s="27">
        <v>36</v>
      </c>
      <c r="C52" s="27">
        <v>0</v>
      </c>
      <c r="D52" s="27">
        <v>20</v>
      </c>
      <c r="E52" s="27">
        <v>0</v>
      </c>
      <c r="F52" s="33" t="s">
        <v>98</v>
      </c>
      <c r="G52" s="145"/>
      <c r="H52" s="145"/>
      <c r="I52" s="145"/>
      <c r="J52" s="145"/>
    </row>
    <row r="53" spans="1:12" s="468" customFormat="1" ht="15" customHeight="1">
      <c r="A53" s="229"/>
      <c r="B53" s="230"/>
      <c r="C53" s="230"/>
      <c r="D53" s="230"/>
      <c r="E53" s="230"/>
      <c r="F53" s="473"/>
      <c r="G53" s="145"/>
      <c r="H53" s="145"/>
      <c r="I53" s="145"/>
      <c r="J53" s="145"/>
    </row>
    <row r="54" spans="1:12" s="468" customFormat="1" ht="12.75" customHeight="1">
      <c r="A54" s="474"/>
      <c r="B54" s="230"/>
      <c r="C54" s="230"/>
      <c r="D54" s="230"/>
      <c r="E54" s="230"/>
      <c r="F54" s="475"/>
      <c r="G54" s="147"/>
      <c r="H54" s="147"/>
      <c r="I54" s="147"/>
      <c r="J54" s="147"/>
    </row>
    <row r="55" spans="1:12" s="468" customFormat="1" ht="18.75" customHeight="1">
      <c r="A55" s="1131" t="s">
        <v>240</v>
      </c>
      <c r="B55" s="1132"/>
      <c r="C55" s="1132"/>
      <c r="D55" s="1132"/>
      <c r="E55" s="1280" t="s">
        <v>553</v>
      </c>
      <c r="F55" s="1280"/>
      <c r="G55" s="453"/>
      <c r="H55" s="463"/>
      <c r="I55" s="463"/>
      <c r="J55" s="340"/>
    </row>
    <row r="56" spans="1:12" s="468" customFormat="1" ht="12.75" customHeight="1">
      <c r="A56" s="481"/>
      <c r="B56" s="481"/>
      <c r="C56" s="481"/>
      <c r="D56" s="481"/>
      <c r="E56" s="481"/>
      <c r="F56" s="482"/>
      <c r="G56" s="453"/>
      <c r="H56" s="463"/>
      <c r="I56" s="463"/>
      <c r="J56" s="340"/>
    </row>
    <row r="57" spans="1:12" s="467" customFormat="1" ht="18" customHeight="1">
      <c r="A57" s="1135" t="s">
        <v>639</v>
      </c>
      <c r="B57" s="481"/>
      <c r="C57" s="481"/>
      <c r="D57" s="481"/>
      <c r="E57" s="1287" t="s">
        <v>608</v>
      </c>
      <c r="F57" s="1288"/>
      <c r="G57" s="457"/>
      <c r="H57" s="476"/>
      <c r="I57" s="476"/>
      <c r="J57" s="342"/>
    </row>
    <row r="58" spans="1:12" s="468" customFormat="1" ht="17.25" customHeight="1">
      <c r="A58" s="1136" t="s">
        <v>610</v>
      </c>
      <c r="B58" s="481"/>
      <c r="C58" s="481"/>
      <c r="D58" s="481"/>
      <c r="E58" s="1287" t="s">
        <v>640</v>
      </c>
      <c r="F58" s="1287"/>
      <c r="G58" s="453"/>
      <c r="H58" s="463"/>
      <c r="I58" s="463"/>
      <c r="J58" s="340"/>
    </row>
    <row r="59" spans="1:12" s="468" customFormat="1" ht="12.75" customHeight="1">
      <c r="A59" s="483"/>
      <c r="B59" s="481"/>
      <c r="C59" s="481"/>
      <c r="D59" s="481"/>
      <c r="E59" s="481"/>
      <c r="F59" s="484"/>
      <c r="G59" s="453"/>
      <c r="H59" s="463"/>
      <c r="I59" s="463"/>
      <c r="J59" s="340"/>
    </row>
    <row r="60" spans="1:12" s="468" customFormat="1" ht="15" customHeight="1">
      <c r="A60" s="174" t="s">
        <v>574</v>
      </c>
      <c r="B60" s="1289" t="s">
        <v>241</v>
      </c>
      <c r="C60" s="1289"/>
      <c r="D60" s="1289" t="s">
        <v>242</v>
      </c>
      <c r="E60" s="1289"/>
      <c r="F60" s="175" t="s">
        <v>575</v>
      </c>
      <c r="G60" s="453"/>
      <c r="H60" s="463"/>
      <c r="I60" s="463"/>
      <c r="J60" s="341"/>
    </row>
    <row r="61" spans="1:12" s="468" customFormat="1" ht="15" customHeight="1">
      <c r="A61" s="176"/>
      <c r="B61" s="1290" t="s">
        <v>229</v>
      </c>
      <c r="C61" s="1291"/>
      <c r="D61" s="1290" t="s">
        <v>243</v>
      </c>
      <c r="E61" s="1290"/>
      <c r="F61" s="176"/>
      <c r="G61" s="453"/>
      <c r="H61" s="463"/>
      <c r="I61" s="463"/>
      <c r="J61" s="340"/>
    </row>
    <row r="62" spans="1:12" s="468" customFormat="1" ht="15" customHeight="1">
      <c r="A62" s="99"/>
      <c r="B62" s="464" t="s">
        <v>582</v>
      </c>
      <c r="C62" s="485" t="s">
        <v>244</v>
      </c>
      <c r="D62" s="464" t="s">
        <v>582</v>
      </c>
      <c r="E62" s="485" t="s">
        <v>244</v>
      </c>
      <c r="F62" s="486"/>
      <c r="G62" s="453"/>
      <c r="H62" s="463"/>
      <c r="I62" s="463"/>
      <c r="J62" s="340"/>
    </row>
    <row r="63" spans="1:12" s="468" customFormat="1" ht="15" customHeight="1">
      <c r="A63" s="180"/>
      <c r="B63" s="466" t="s">
        <v>245</v>
      </c>
      <c r="C63" s="487" t="s">
        <v>246</v>
      </c>
      <c r="D63" s="466" t="s">
        <v>245</v>
      </c>
      <c r="E63" s="487" t="s">
        <v>246</v>
      </c>
      <c r="F63" s="184"/>
      <c r="G63" s="453"/>
      <c r="H63" s="463"/>
      <c r="I63" s="463"/>
      <c r="J63" s="340"/>
    </row>
    <row r="64" spans="1:12" s="468" customFormat="1" ht="15" customHeight="1">
      <c r="A64" s="488"/>
      <c r="B64" s="487"/>
      <c r="C64" s="489"/>
      <c r="E64" s="489"/>
      <c r="F64" s="490"/>
      <c r="G64" s="453"/>
      <c r="H64" s="463"/>
      <c r="I64" s="463"/>
      <c r="J64" s="340"/>
    </row>
    <row r="65" spans="1:11" s="468" customFormat="1" ht="15" customHeight="1">
      <c r="A65" s="53" t="s">
        <v>100</v>
      </c>
      <c r="B65" s="188">
        <f>SUM(B66:B74)</f>
        <v>357</v>
      </c>
      <c r="C65" s="188">
        <f>SUM(C66:C74)</f>
        <v>3</v>
      </c>
      <c r="D65" s="188">
        <f>SUM(D66:D74)</f>
        <v>100</v>
      </c>
      <c r="E65" s="188">
        <f>SUM(E66:E74)</f>
        <v>1</v>
      </c>
      <c r="F65" s="64" t="s">
        <v>101</v>
      </c>
      <c r="G65" s="453"/>
      <c r="H65" s="463"/>
      <c r="I65" s="463"/>
      <c r="J65" s="340"/>
    </row>
    <row r="66" spans="1:11" s="467" customFormat="1" ht="15" customHeight="1">
      <c r="A66" s="189" t="s">
        <v>102</v>
      </c>
      <c r="B66" s="27">
        <v>15</v>
      </c>
      <c r="C66" s="27">
        <v>0</v>
      </c>
      <c r="D66" s="27">
        <v>6</v>
      </c>
      <c r="E66" s="27">
        <v>0</v>
      </c>
      <c r="F66" s="190" t="s">
        <v>103</v>
      </c>
      <c r="G66" s="457"/>
      <c r="H66" s="476"/>
      <c r="I66" s="476"/>
      <c r="J66" s="342"/>
    </row>
    <row r="67" spans="1:11" s="468" customFormat="1" ht="15" customHeight="1">
      <c r="A67" s="189" t="s">
        <v>104</v>
      </c>
      <c r="B67" s="27">
        <v>21</v>
      </c>
      <c r="C67" s="27">
        <v>1</v>
      </c>
      <c r="D67" s="27">
        <v>7</v>
      </c>
      <c r="E67" s="27">
        <v>0</v>
      </c>
      <c r="F67" s="190" t="s">
        <v>105</v>
      </c>
      <c r="G67" s="453"/>
      <c r="H67" s="463"/>
      <c r="I67" s="463"/>
      <c r="J67" s="340"/>
    </row>
    <row r="68" spans="1:11" s="468" customFormat="1" ht="15" customHeight="1">
      <c r="A68" s="189" t="s">
        <v>193</v>
      </c>
      <c r="B68" s="192">
        <v>159</v>
      </c>
      <c r="C68" s="192">
        <v>0</v>
      </c>
      <c r="D68" s="192">
        <v>0</v>
      </c>
      <c r="E68" s="192">
        <v>0</v>
      </c>
      <c r="F68" s="190" t="s">
        <v>107</v>
      </c>
      <c r="G68" s="453"/>
      <c r="H68" s="463"/>
      <c r="I68" s="463"/>
      <c r="J68" s="340"/>
    </row>
    <row r="69" spans="1:11" s="468" customFormat="1" ht="15" customHeight="1">
      <c r="A69" s="189" t="s">
        <v>108</v>
      </c>
      <c r="B69" s="27">
        <v>39</v>
      </c>
      <c r="C69" s="27">
        <v>0</v>
      </c>
      <c r="D69" s="27">
        <v>23</v>
      </c>
      <c r="E69" s="27">
        <v>0</v>
      </c>
      <c r="F69" s="190" t="s">
        <v>109</v>
      </c>
      <c r="G69" s="453"/>
      <c r="H69" s="463"/>
      <c r="I69" s="463"/>
      <c r="J69" s="340"/>
    </row>
    <row r="70" spans="1:11" s="468" customFormat="1" ht="15" customHeight="1">
      <c r="A70" s="189" t="s">
        <v>110</v>
      </c>
      <c r="B70" s="27">
        <v>21</v>
      </c>
      <c r="C70" s="27">
        <v>0</v>
      </c>
      <c r="D70" s="27">
        <v>11</v>
      </c>
      <c r="E70" s="27">
        <v>0</v>
      </c>
      <c r="F70" s="190" t="s">
        <v>111</v>
      </c>
      <c r="G70" s="453"/>
      <c r="H70" s="463"/>
      <c r="I70" s="463"/>
      <c r="J70" s="341"/>
    </row>
    <row r="71" spans="1:11" s="468" customFormat="1" ht="15" customHeight="1">
      <c r="A71" s="189" t="s">
        <v>112</v>
      </c>
      <c r="B71" s="27">
        <v>24</v>
      </c>
      <c r="C71" s="27">
        <v>0</v>
      </c>
      <c r="D71" s="27">
        <v>12</v>
      </c>
      <c r="E71" s="27">
        <v>0</v>
      </c>
      <c r="F71" s="190" t="s">
        <v>113</v>
      </c>
      <c r="G71" s="453"/>
      <c r="H71" s="463"/>
      <c r="I71" s="463"/>
      <c r="J71" s="340"/>
    </row>
    <row r="72" spans="1:11" s="467" customFormat="1" ht="15" customHeight="1">
      <c r="A72" s="189" t="s">
        <v>114</v>
      </c>
      <c r="B72" s="27">
        <v>26</v>
      </c>
      <c r="C72" s="27">
        <v>0</v>
      </c>
      <c r="D72" s="27">
        <v>5</v>
      </c>
      <c r="E72" s="27">
        <v>0</v>
      </c>
      <c r="F72" s="190" t="s">
        <v>115</v>
      </c>
      <c r="G72" s="457"/>
      <c r="H72" s="476"/>
      <c r="I72" s="476"/>
      <c r="J72" s="342"/>
    </row>
    <row r="73" spans="1:11" s="468" customFormat="1" ht="15" customHeight="1">
      <c r="A73" s="189" t="s">
        <v>116</v>
      </c>
      <c r="B73" s="27">
        <v>33</v>
      </c>
      <c r="C73" s="27">
        <v>2</v>
      </c>
      <c r="D73" s="27">
        <v>22</v>
      </c>
      <c r="E73" s="27">
        <v>1</v>
      </c>
      <c r="F73" s="190" t="s">
        <v>117</v>
      </c>
      <c r="G73" s="453"/>
      <c r="H73" s="453"/>
      <c r="I73" s="463"/>
      <c r="J73" s="463"/>
      <c r="K73" s="341"/>
    </row>
    <row r="74" spans="1:11" s="468" customFormat="1" ht="15" customHeight="1">
      <c r="A74" s="189" t="s">
        <v>118</v>
      </c>
      <c r="B74" s="27">
        <v>19</v>
      </c>
      <c r="C74" s="27">
        <v>0</v>
      </c>
      <c r="D74" s="27">
        <v>14</v>
      </c>
      <c r="E74" s="27">
        <v>0</v>
      </c>
      <c r="F74" s="190" t="s">
        <v>119</v>
      </c>
      <c r="G74" s="453"/>
      <c r="H74" s="453"/>
      <c r="I74" s="463"/>
      <c r="J74" s="463"/>
      <c r="K74" s="340"/>
    </row>
    <row r="75" spans="1:11" s="468" customFormat="1" ht="15" customHeight="1">
      <c r="A75" s="61" t="s">
        <v>120</v>
      </c>
      <c r="B75" s="188">
        <f>SUM(B76:B83)</f>
        <v>250</v>
      </c>
      <c r="C75" s="188">
        <f>SUM(C76:C83)</f>
        <v>4</v>
      </c>
      <c r="D75" s="188">
        <f>SUM(D76:D83)</f>
        <v>146</v>
      </c>
      <c r="E75" s="188">
        <f>SUM(E76:E83)</f>
        <v>4</v>
      </c>
      <c r="F75" s="62" t="s">
        <v>121</v>
      </c>
      <c r="G75" s="453"/>
      <c r="H75" s="453"/>
      <c r="I75" s="463"/>
      <c r="J75" s="463"/>
      <c r="K75" s="340"/>
    </row>
    <row r="76" spans="1:11" s="468" customFormat="1" ht="15" customHeight="1">
      <c r="A76" s="189" t="s">
        <v>122</v>
      </c>
      <c r="B76" s="27">
        <v>31</v>
      </c>
      <c r="C76" s="27">
        <v>1</v>
      </c>
      <c r="D76" s="27">
        <v>26</v>
      </c>
      <c r="E76" s="27">
        <v>1</v>
      </c>
      <c r="F76" s="190" t="s">
        <v>123</v>
      </c>
      <c r="G76" s="453"/>
      <c r="H76" s="453"/>
      <c r="I76" s="463"/>
      <c r="J76" s="463"/>
      <c r="K76" s="340"/>
    </row>
    <row r="77" spans="1:11" s="468" customFormat="1" ht="15" customHeight="1">
      <c r="A77" s="189" t="s">
        <v>124</v>
      </c>
      <c r="B77" s="27">
        <v>21</v>
      </c>
      <c r="C77" s="27">
        <v>0</v>
      </c>
      <c r="D77" s="27">
        <v>17</v>
      </c>
      <c r="E77" s="27">
        <v>0</v>
      </c>
      <c r="F77" s="190" t="s">
        <v>125</v>
      </c>
      <c r="G77" s="453"/>
      <c r="H77" s="453"/>
      <c r="I77" s="463"/>
      <c r="J77" s="463"/>
      <c r="K77" s="340"/>
    </row>
    <row r="78" spans="1:11" s="468" customFormat="1" ht="15" customHeight="1">
      <c r="A78" s="189" t="s">
        <v>126</v>
      </c>
      <c r="B78" s="27">
        <v>27</v>
      </c>
      <c r="C78" s="27">
        <v>2</v>
      </c>
      <c r="D78" s="27">
        <v>18</v>
      </c>
      <c r="E78" s="27">
        <v>2</v>
      </c>
      <c r="F78" s="190" t="s">
        <v>127</v>
      </c>
      <c r="G78" s="453"/>
      <c r="H78" s="453"/>
      <c r="I78" s="463"/>
      <c r="J78" s="463"/>
      <c r="K78" s="340"/>
    </row>
    <row r="79" spans="1:11" s="467" customFormat="1" ht="15" customHeight="1">
      <c r="A79" s="189" t="s">
        <v>128</v>
      </c>
      <c r="B79" s="27">
        <v>27</v>
      </c>
      <c r="C79" s="27">
        <v>1</v>
      </c>
      <c r="D79" s="27">
        <v>20</v>
      </c>
      <c r="E79" s="27">
        <v>1</v>
      </c>
      <c r="F79" s="190" t="s">
        <v>129</v>
      </c>
      <c r="G79" s="457"/>
      <c r="H79" s="457"/>
      <c r="I79" s="476"/>
      <c r="J79" s="476"/>
      <c r="K79" s="342"/>
    </row>
    <row r="80" spans="1:11" s="467" customFormat="1" ht="15" customHeight="1">
      <c r="A80" s="189" t="s">
        <v>130</v>
      </c>
      <c r="B80" s="27">
        <v>73</v>
      </c>
      <c r="C80" s="27">
        <v>0</v>
      </c>
      <c r="D80" s="27">
        <v>25</v>
      </c>
      <c r="E80" s="27">
        <v>0</v>
      </c>
      <c r="F80" s="190" t="s">
        <v>131</v>
      </c>
      <c r="G80" s="457"/>
      <c r="H80" s="457"/>
      <c r="I80" s="476"/>
      <c r="J80" s="476"/>
      <c r="K80" s="342"/>
    </row>
    <row r="81" spans="1:11" s="255" customFormat="1" ht="15" customHeight="1">
      <c r="A81" s="189" t="s">
        <v>132</v>
      </c>
      <c r="B81" s="27">
        <v>19</v>
      </c>
      <c r="C81" s="27">
        <v>0</v>
      </c>
      <c r="D81" s="27">
        <v>12</v>
      </c>
      <c r="E81" s="27">
        <v>0</v>
      </c>
      <c r="F81" s="190" t="s">
        <v>133</v>
      </c>
    </row>
    <row r="82" spans="1:11" s="468" customFormat="1" ht="12" customHeight="1">
      <c r="A82" s="189" t="s">
        <v>134</v>
      </c>
      <c r="B82" s="27">
        <v>36</v>
      </c>
      <c r="C82" s="27">
        <v>0</v>
      </c>
      <c r="D82" s="27">
        <v>20</v>
      </c>
      <c r="E82" s="27">
        <v>0</v>
      </c>
      <c r="F82" s="190" t="s">
        <v>581</v>
      </c>
      <c r="K82" s="478"/>
    </row>
    <row r="83" spans="1:11" s="468" customFormat="1" ht="15">
      <c r="A83" s="189" t="s">
        <v>136</v>
      </c>
      <c r="B83" s="27">
        <v>16</v>
      </c>
      <c r="C83" s="27">
        <v>0</v>
      </c>
      <c r="D83" s="27">
        <v>8</v>
      </c>
      <c r="E83" s="27">
        <v>0</v>
      </c>
      <c r="F83" s="190" t="s">
        <v>137</v>
      </c>
      <c r="K83" s="479"/>
    </row>
    <row r="84" spans="1:11" s="468" customFormat="1" ht="15">
      <c r="A84" s="63" t="s">
        <v>138</v>
      </c>
      <c r="B84" s="188">
        <f>SUM(B85:B89)</f>
        <v>127</v>
      </c>
      <c r="C84" s="188">
        <f>SUM(C85:C89)</f>
        <v>5</v>
      </c>
      <c r="D84" s="188">
        <f>SUM(D85:D89)</f>
        <v>94</v>
      </c>
      <c r="E84" s="188">
        <f>SUM(E85:E89)</f>
        <v>5</v>
      </c>
      <c r="F84" s="64" t="s">
        <v>139</v>
      </c>
      <c r="K84" s="255"/>
    </row>
    <row r="85" spans="1:11" ht="15">
      <c r="A85" s="189" t="s">
        <v>140</v>
      </c>
      <c r="B85" s="27">
        <v>37</v>
      </c>
      <c r="C85" s="27">
        <v>0</v>
      </c>
      <c r="D85" s="27">
        <v>25</v>
      </c>
      <c r="E85" s="27">
        <v>0</v>
      </c>
      <c r="F85" s="190" t="s">
        <v>141</v>
      </c>
      <c r="K85" s="480"/>
    </row>
    <row r="86" spans="1:11" ht="15">
      <c r="A86" s="189" t="s">
        <v>142</v>
      </c>
      <c r="B86" s="27">
        <v>19</v>
      </c>
      <c r="C86" s="27">
        <v>0</v>
      </c>
      <c r="D86" s="27">
        <v>15</v>
      </c>
      <c r="E86" s="27">
        <v>0</v>
      </c>
      <c r="F86" s="190" t="s">
        <v>143</v>
      </c>
      <c r="K86" s="463"/>
    </row>
    <row r="87" spans="1:11" ht="15">
      <c r="A87" s="189" t="s">
        <v>144</v>
      </c>
      <c r="B87" s="27">
        <v>21</v>
      </c>
      <c r="C87" s="27">
        <v>1</v>
      </c>
      <c r="D87" s="27">
        <v>15</v>
      </c>
      <c r="E87" s="27">
        <v>1</v>
      </c>
      <c r="F87" s="190" t="s">
        <v>145</v>
      </c>
      <c r="K87" s="463"/>
    </row>
    <row r="88" spans="1:11" ht="15">
      <c r="A88" s="189" t="s">
        <v>146</v>
      </c>
      <c r="B88" s="27">
        <v>26</v>
      </c>
      <c r="C88" s="27">
        <v>4</v>
      </c>
      <c r="D88" s="27">
        <v>20</v>
      </c>
      <c r="E88" s="27">
        <v>4</v>
      </c>
      <c r="F88" s="190" t="s">
        <v>147</v>
      </c>
      <c r="K88" s="463"/>
    </row>
    <row r="89" spans="1:11" ht="15">
      <c r="A89" s="189" t="s">
        <v>148</v>
      </c>
      <c r="B89" s="27">
        <v>24</v>
      </c>
      <c r="C89" s="27">
        <v>0</v>
      </c>
      <c r="D89" s="27">
        <v>19</v>
      </c>
      <c r="E89" s="27">
        <v>0</v>
      </c>
      <c r="F89" s="190" t="s">
        <v>149</v>
      </c>
      <c r="K89" s="463"/>
    </row>
    <row r="90" spans="1:11" ht="14.25">
      <c r="A90" s="61" t="s">
        <v>150</v>
      </c>
      <c r="B90" s="188">
        <f>SUM(B91:B96)</f>
        <v>165</v>
      </c>
      <c r="C90" s="188">
        <f>SUM(C91:C96)</f>
        <v>3</v>
      </c>
      <c r="D90" s="188">
        <f>SUM(D91:D96)</f>
        <v>86</v>
      </c>
      <c r="E90" s="188">
        <f>SUM(E91:E96)</f>
        <v>3</v>
      </c>
      <c r="F90" s="62" t="s">
        <v>151</v>
      </c>
      <c r="K90" s="463"/>
    </row>
    <row r="91" spans="1:11" ht="15">
      <c r="A91" s="189" t="s">
        <v>152</v>
      </c>
      <c r="B91" s="27">
        <v>33</v>
      </c>
      <c r="C91" s="27">
        <v>0</v>
      </c>
      <c r="D91" s="27">
        <v>12</v>
      </c>
      <c r="E91" s="27">
        <v>0</v>
      </c>
      <c r="F91" s="190" t="s">
        <v>153</v>
      </c>
      <c r="K91" s="463"/>
    </row>
    <row r="92" spans="1:11" ht="15">
      <c r="A92" s="189" t="s">
        <v>154</v>
      </c>
      <c r="B92" s="27">
        <v>22</v>
      </c>
      <c r="C92" s="27">
        <v>1</v>
      </c>
      <c r="D92" s="27">
        <v>18</v>
      </c>
      <c r="E92" s="27">
        <v>1</v>
      </c>
      <c r="F92" s="190" t="s">
        <v>155</v>
      </c>
      <c r="K92" s="463"/>
    </row>
    <row r="93" spans="1:11" ht="15">
      <c r="A93" s="189" t="s">
        <v>156</v>
      </c>
      <c r="B93" s="27">
        <v>35</v>
      </c>
      <c r="C93" s="27">
        <v>0</v>
      </c>
      <c r="D93" s="27">
        <v>5</v>
      </c>
      <c r="E93" s="27">
        <v>0</v>
      </c>
      <c r="F93" s="190" t="s">
        <v>580</v>
      </c>
      <c r="K93" s="463"/>
    </row>
    <row r="94" spans="1:11" ht="15">
      <c r="A94" s="189" t="s">
        <v>158</v>
      </c>
      <c r="B94" s="27">
        <v>46</v>
      </c>
      <c r="C94" s="27">
        <v>0</v>
      </c>
      <c r="D94" s="27">
        <v>35</v>
      </c>
      <c r="E94" s="27">
        <v>0</v>
      </c>
      <c r="F94" s="190" t="s">
        <v>159</v>
      </c>
      <c r="K94" s="463"/>
    </row>
    <row r="95" spans="1:11" ht="15">
      <c r="A95" s="189" t="s">
        <v>160</v>
      </c>
      <c r="B95" s="27">
        <v>17</v>
      </c>
      <c r="C95" s="27">
        <v>0</v>
      </c>
      <c r="D95" s="27">
        <v>11</v>
      </c>
      <c r="E95" s="27">
        <v>0</v>
      </c>
      <c r="F95" s="190" t="s">
        <v>161</v>
      </c>
      <c r="K95" s="463"/>
    </row>
    <row r="96" spans="1:11" ht="15">
      <c r="A96" s="189" t="s">
        <v>162</v>
      </c>
      <c r="B96" s="27">
        <v>12</v>
      </c>
      <c r="C96" s="27">
        <v>2</v>
      </c>
      <c r="D96" s="27">
        <v>5</v>
      </c>
      <c r="E96" s="27">
        <v>2</v>
      </c>
      <c r="F96" s="190" t="s">
        <v>163</v>
      </c>
      <c r="K96" s="463"/>
    </row>
    <row r="97" spans="1:11" ht="14.25">
      <c r="A97" s="66" t="s">
        <v>164</v>
      </c>
      <c r="B97" s="188">
        <f>SUM(B98:B101)</f>
        <v>45</v>
      </c>
      <c r="C97" s="188">
        <f>SUM(C98:C101)</f>
        <v>3</v>
      </c>
      <c r="D97" s="188">
        <f>SUM(D98:D101)</f>
        <v>20</v>
      </c>
      <c r="E97" s="188">
        <f>SUM(E98:E101)</f>
        <v>1</v>
      </c>
      <c r="F97" s="62" t="s">
        <v>165</v>
      </c>
      <c r="K97" s="463"/>
    </row>
    <row r="98" spans="1:11" ht="15">
      <c r="A98" s="189" t="s">
        <v>166</v>
      </c>
      <c r="B98" s="27">
        <v>5</v>
      </c>
      <c r="C98" s="27">
        <v>0</v>
      </c>
      <c r="D98" s="27">
        <v>1</v>
      </c>
      <c r="E98" s="27">
        <v>0</v>
      </c>
      <c r="F98" s="190" t="s">
        <v>167</v>
      </c>
      <c r="K98" s="463"/>
    </row>
    <row r="99" spans="1:11" ht="15">
      <c r="A99" s="189" t="s">
        <v>168</v>
      </c>
      <c r="B99" s="27">
        <v>18</v>
      </c>
      <c r="C99" s="27">
        <v>2</v>
      </c>
      <c r="D99" s="27">
        <v>7</v>
      </c>
      <c r="E99" s="27">
        <v>0</v>
      </c>
      <c r="F99" s="190" t="s">
        <v>169</v>
      </c>
      <c r="K99" s="463"/>
    </row>
    <row r="100" spans="1:11" ht="15">
      <c r="A100" s="189" t="s">
        <v>170</v>
      </c>
      <c r="B100" s="27">
        <v>14</v>
      </c>
      <c r="C100" s="27">
        <v>1</v>
      </c>
      <c r="D100" s="27">
        <v>12</v>
      </c>
      <c r="E100" s="27">
        <v>1</v>
      </c>
      <c r="F100" s="190" t="s">
        <v>171</v>
      </c>
      <c r="K100" s="463"/>
    </row>
    <row r="101" spans="1:11" ht="15">
      <c r="A101" s="189" t="s">
        <v>172</v>
      </c>
      <c r="B101" s="27">
        <v>8</v>
      </c>
      <c r="C101" s="27">
        <v>0</v>
      </c>
      <c r="D101" s="27">
        <v>0</v>
      </c>
      <c r="E101" s="27">
        <v>0</v>
      </c>
      <c r="F101" s="190" t="s">
        <v>173</v>
      </c>
      <c r="K101" s="463"/>
    </row>
    <row r="102" spans="1:11" ht="14.25">
      <c r="A102" s="53" t="s">
        <v>174</v>
      </c>
      <c r="B102" s="188">
        <f>SUM(B103:B106)</f>
        <v>33</v>
      </c>
      <c r="C102" s="188">
        <f>SUM(C103:C106)</f>
        <v>1</v>
      </c>
      <c r="D102" s="188">
        <f>SUM(D103:D106)</f>
        <v>2</v>
      </c>
      <c r="E102" s="188">
        <f>SUM(E103:E106)</f>
        <v>1</v>
      </c>
      <c r="F102" s="62" t="s">
        <v>175</v>
      </c>
      <c r="K102" s="463"/>
    </row>
    <row r="103" spans="1:11" ht="15">
      <c r="A103" s="189" t="s">
        <v>176</v>
      </c>
      <c r="B103" s="27">
        <v>5</v>
      </c>
      <c r="C103" s="27">
        <v>0</v>
      </c>
      <c r="D103" s="27">
        <v>0</v>
      </c>
      <c r="E103" s="27">
        <v>0</v>
      </c>
      <c r="F103" s="190" t="s">
        <v>177</v>
      </c>
      <c r="K103" s="463"/>
    </row>
    <row r="104" spans="1:11" ht="15">
      <c r="A104" s="189" t="s">
        <v>178</v>
      </c>
      <c r="B104" s="27">
        <v>7</v>
      </c>
      <c r="C104" s="27">
        <v>0</v>
      </c>
      <c r="D104" s="27">
        <v>0</v>
      </c>
      <c r="E104" s="27">
        <v>0</v>
      </c>
      <c r="F104" s="190" t="s">
        <v>179</v>
      </c>
      <c r="K104" s="463"/>
    </row>
    <row r="105" spans="1:11" ht="15">
      <c r="A105" s="189" t="s">
        <v>180</v>
      </c>
      <c r="B105" s="27">
        <v>19</v>
      </c>
      <c r="C105" s="27">
        <v>0</v>
      </c>
      <c r="D105" s="27">
        <v>1</v>
      </c>
      <c r="E105" s="27">
        <v>0</v>
      </c>
      <c r="F105" s="190" t="s">
        <v>181</v>
      </c>
      <c r="K105" s="463"/>
    </row>
    <row r="106" spans="1:11" ht="15">
      <c r="A106" s="189" t="s">
        <v>182</v>
      </c>
      <c r="B106" s="27">
        <v>2</v>
      </c>
      <c r="C106" s="27">
        <v>1</v>
      </c>
      <c r="D106" s="27">
        <v>1</v>
      </c>
      <c r="E106" s="27">
        <v>1</v>
      </c>
      <c r="F106" s="190" t="s">
        <v>183</v>
      </c>
      <c r="K106" s="463"/>
    </row>
    <row r="107" spans="1:11" ht="14.25">
      <c r="A107" s="66" t="s">
        <v>184</v>
      </c>
      <c r="B107" s="188">
        <f>SUM(B108:B109)</f>
        <v>10</v>
      </c>
      <c r="C107" s="188">
        <f>SUM(C108:C109)</f>
        <v>0</v>
      </c>
      <c r="D107" s="188">
        <f>SUM(D108:D109)</f>
        <v>1</v>
      </c>
      <c r="E107" s="188">
        <f>SUM(E108:E109)</f>
        <v>0</v>
      </c>
      <c r="F107" s="62" t="s">
        <v>185</v>
      </c>
      <c r="K107" s="463"/>
    </row>
    <row r="108" spans="1:11" ht="15">
      <c r="A108" s="67" t="s">
        <v>186</v>
      </c>
      <c r="B108" s="27">
        <v>1</v>
      </c>
      <c r="C108" s="27">
        <v>0</v>
      </c>
      <c r="D108" s="27">
        <v>1</v>
      </c>
      <c r="E108" s="27">
        <v>0</v>
      </c>
      <c r="F108" s="68" t="s">
        <v>187</v>
      </c>
      <c r="K108" s="463"/>
    </row>
    <row r="109" spans="1:11" ht="15">
      <c r="A109" s="69" t="s">
        <v>188</v>
      </c>
      <c r="B109" s="27">
        <v>9</v>
      </c>
      <c r="C109" s="27">
        <v>0</v>
      </c>
      <c r="D109" s="27">
        <v>0</v>
      </c>
      <c r="E109" s="27">
        <v>0</v>
      </c>
      <c r="F109" s="68" t="s">
        <v>189</v>
      </c>
      <c r="K109" s="463"/>
    </row>
    <row r="110" spans="1:11" ht="14.25">
      <c r="A110" s="193" t="s">
        <v>196</v>
      </c>
      <c r="B110" s="194">
        <f>'colleg 17'!B47+'colleg 17'!B39+'colleg 17'!B29+'colleg 17'!B20+'colleg 17'!B11+'colleg 17'!B107+'colleg 17'!B102+'colleg 17'!B97+'colleg 17'!B90+'colleg 17'!B84+'colleg 17'!B75+'colleg 17'!B65</f>
        <v>2072</v>
      </c>
      <c r="C110" s="194">
        <f>'colleg 17'!C47+'colleg 17'!C39+'colleg 17'!C29+'colleg 17'!C20+'colleg 17'!C11+'colleg 17'!C107+'colleg 17'!C102+'colleg 17'!C97+'colleg 17'!C90+'colleg 17'!C84+'colleg 17'!C75+'colleg 17'!C65</f>
        <v>30</v>
      </c>
      <c r="D110" s="194">
        <f>'colleg 17'!D47+'colleg 17'!D39+'colleg 17'!D29+'colleg 17'!D20+'colleg 17'!D11+'colleg 17'!D107+'colleg 17'!D102+'colleg 17'!D97+'colleg 17'!D90+'colleg 17'!D84+'colleg 17'!D75+'colleg 17'!D65</f>
        <v>911</v>
      </c>
      <c r="E110" s="194">
        <f>'colleg 17'!E47+'colleg 17'!E39+'colleg 17'!E29+'colleg 17'!E20+'colleg 17'!E11+'colleg 17'!E107+'colleg 17'!E102+'colleg 17'!E97+'colleg 17'!E90+'colleg 17'!E84+'colleg 17'!E75+'colleg 17'!E65</f>
        <v>24</v>
      </c>
      <c r="F110" s="195" t="s">
        <v>5</v>
      </c>
      <c r="K110" s="463"/>
    </row>
    <row r="111" spans="1:11" ht="14.25">
      <c r="A111" s="193"/>
      <c r="B111" s="230"/>
      <c r="C111" s="230"/>
      <c r="D111" s="230"/>
      <c r="E111" s="230"/>
      <c r="F111" s="195"/>
      <c r="K111" s="463"/>
    </row>
    <row r="112" spans="1:11" ht="15.75">
      <c r="A112" s="193"/>
      <c r="B112" s="194"/>
      <c r="C112" s="230"/>
      <c r="D112" s="230"/>
      <c r="E112" s="230"/>
      <c r="F112" s="196"/>
      <c r="K112" s="463"/>
    </row>
    <row r="113" spans="1:11" ht="15.75">
      <c r="A113" s="193"/>
      <c r="B113" s="230"/>
      <c r="C113" s="230"/>
      <c r="D113" s="230"/>
      <c r="E113" s="230"/>
      <c r="F113" s="196"/>
      <c r="K113" s="463"/>
    </row>
    <row r="114" spans="1:11" ht="15.75">
      <c r="A114" s="269"/>
      <c r="B114" s="399"/>
      <c r="C114" s="399"/>
      <c r="D114" s="399"/>
      <c r="E114" s="399"/>
      <c r="F114" s="259"/>
      <c r="K114" s="463"/>
    </row>
    <row r="115" spans="1:11" ht="15">
      <c r="A115" s="6" t="s">
        <v>6</v>
      </c>
      <c r="B115" s="6"/>
      <c r="C115" s="6"/>
      <c r="D115" s="450"/>
      <c r="E115" s="481"/>
      <c r="F115" s="7" t="s">
        <v>7</v>
      </c>
      <c r="K115" s="463"/>
    </row>
    <row r="116" spans="1:11">
      <c r="K116" s="463"/>
    </row>
    <row r="117" spans="1:11" ht="14.25">
      <c r="A117" s="1286"/>
      <c r="B117" s="1286"/>
      <c r="C117" s="1286"/>
      <c r="D117" s="1286"/>
      <c r="E117" s="1286"/>
      <c r="F117" s="1286"/>
      <c r="K117" s="463"/>
    </row>
    <row r="118" spans="1:11">
      <c r="K118" s="463"/>
    </row>
    <row r="119" spans="1:11">
      <c r="K119" s="463"/>
    </row>
    <row r="120" spans="1:11">
      <c r="K120" s="463"/>
    </row>
    <row r="121" spans="1:11">
      <c r="K121" s="463"/>
    </row>
    <row r="122" spans="1:11">
      <c r="K122" s="463"/>
    </row>
    <row r="123" spans="1:11">
      <c r="K123" s="463"/>
    </row>
    <row r="124" spans="1:11">
      <c r="K124" s="463"/>
    </row>
    <row r="125" spans="1:11">
      <c r="K125" s="463"/>
    </row>
    <row r="126" spans="1:11">
      <c r="K126" s="463"/>
    </row>
    <row r="127" spans="1:11">
      <c r="K127" s="463"/>
    </row>
    <row r="128" spans="1:11">
      <c r="K128" s="463"/>
    </row>
    <row r="129" spans="11:11">
      <c r="K129" s="463"/>
    </row>
    <row r="130" spans="11:11">
      <c r="K130" s="463"/>
    </row>
    <row r="131" spans="11:11">
      <c r="K131" s="463"/>
    </row>
    <row r="132" spans="11:11">
      <c r="K132" s="463"/>
    </row>
    <row r="133" spans="11:11">
      <c r="K133" s="463"/>
    </row>
    <row r="134" spans="11:11">
      <c r="K134" s="463"/>
    </row>
    <row r="135" spans="11:11">
      <c r="K135" s="463"/>
    </row>
    <row r="136" spans="11:11">
      <c r="K136" s="463"/>
    </row>
    <row r="137" spans="11:11">
      <c r="K137" s="463"/>
    </row>
    <row r="138" spans="11:11">
      <c r="K138" s="463"/>
    </row>
    <row r="139" spans="11:11">
      <c r="K139" s="463"/>
    </row>
    <row r="140" spans="11:11">
      <c r="K140" s="463"/>
    </row>
    <row r="141" spans="11:11">
      <c r="K141" s="463"/>
    </row>
    <row r="142" spans="11:11">
      <c r="K142" s="463"/>
    </row>
    <row r="143" spans="11:11">
      <c r="K143" s="463"/>
    </row>
  </sheetData>
  <mergeCells count="14">
    <mergeCell ref="A117:F117"/>
    <mergeCell ref="E55:F55"/>
    <mergeCell ref="E57:F57"/>
    <mergeCell ref="E58:F58"/>
    <mergeCell ref="B60:C60"/>
    <mergeCell ref="D60:E60"/>
    <mergeCell ref="B61:C61"/>
    <mergeCell ref="D61:E61"/>
    <mergeCell ref="E1:F1"/>
    <mergeCell ref="E3:F3"/>
    <mergeCell ref="B6:C6"/>
    <mergeCell ref="D6:E6"/>
    <mergeCell ref="B7:C7"/>
    <mergeCell ref="D7:E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 syncVertical="1" syncRef="A1">
    <tabColor rgb="FF00B050"/>
  </sheetPr>
  <dimension ref="A1:L159"/>
  <sheetViews>
    <sheetView showGridLines="0" view="pageLayout" zoomScaleNormal="100" workbookViewId="0">
      <selection activeCell="A25" sqref="A25:G25"/>
    </sheetView>
  </sheetViews>
  <sheetFormatPr baseColWidth="10" defaultColWidth="11" defaultRowHeight="12.75"/>
  <cols>
    <col min="1" max="1" width="32.85546875" style="495" customWidth="1"/>
    <col min="2" max="5" width="10.7109375" style="495" customWidth="1"/>
    <col min="6" max="6" width="34.42578125" style="495" customWidth="1"/>
    <col min="7" max="7" width="11.7109375" style="495" customWidth="1"/>
    <col min="8" max="8" width="11.7109375" style="231" customWidth="1"/>
    <col min="9" max="11" width="11.7109375" style="495" customWidth="1"/>
    <col min="12" max="12" width="9.85546875" style="495" customWidth="1"/>
    <col min="13" max="14" width="20.7109375" style="495" customWidth="1"/>
    <col min="15" max="15" width="12.140625" style="495" customWidth="1"/>
    <col min="16" max="16" width="14.42578125" style="495" customWidth="1"/>
    <col min="17" max="17" width="11" style="495" customWidth="1"/>
    <col min="18" max="18" width="37.28515625" style="495" customWidth="1"/>
    <col min="19" max="23" width="13.28515625" style="495" customWidth="1"/>
    <col min="24" max="29" width="11" style="495" customWidth="1"/>
    <col min="30" max="30" width="14.42578125" style="495" customWidth="1"/>
    <col min="31" max="31" width="37.28515625" style="495" customWidth="1"/>
    <col min="32" max="33" width="11" style="495" customWidth="1"/>
    <col min="34" max="43" width="9.85546875" style="495" customWidth="1"/>
    <col min="44" max="47" width="11" style="495" customWidth="1"/>
    <col min="48" max="48" width="14.42578125" style="495" customWidth="1"/>
    <col min="49" max="49" width="4.140625" style="495" customWidth="1"/>
    <col min="50" max="50" width="13.28515625" style="495" customWidth="1"/>
    <col min="51" max="51" width="28.140625" style="495" customWidth="1"/>
    <col min="52" max="52" width="11" style="495" customWidth="1"/>
    <col min="53" max="53" width="14.42578125" style="495" customWidth="1"/>
    <col min="54" max="54" width="4.140625" style="495" customWidth="1"/>
    <col min="55" max="56" width="11" style="495" customWidth="1"/>
    <col min="57" max="57" width="14.42578125" style="495" customWidth="1"/>
    <col min="58" max="58" width="4.140625" style="495" customWidth="1"/>
    <col min="59" max="59" width="14.42578125" style="495" customWidth="1"/>
    <col min="60" max="16384" width="11" style="495"/>
  </cols>
  <sheetData>
    <row r="1" spans="1:12" ht="24.75" customHeight="1">
      <c r="A1" s="1131" t="s">
        <v>240</v>
      </c>
      <c r="B1" s="1137"/>
      <c r="C1" s="1138"/>
      <c r="D1" s="1138"/>
      <c r="E1" s="1280" t="s">
        <v>553</v>
      </c>
      <c r="F1" s="1280"/>
      <c r="L1" s="496"/>
    </row>
    <row r="2" spans="1:12" ht="18.95" customHeight="1">
      <c r="A2" s="494"/>
      <c r="B2" s="494"/>
      <c r="C2" s="494"/>
      <c r="D2" s="494"/>
      <c r="E2" s="494"/>
      <c r="F2" s="497"/>
    </row>
    <row r="3" spans="1:12" ht="18.95" customHeight="1">
      <c r="A3" s="1139" t="s">
        <v>612</v>
      </c>
      <c r="B3" s="498"/>
      <c r="C3" s="498"/>
      <c r="D3" s="494"/>
      <c r="E3" s="1292" t="s">
        <v>641</v>
      </c>
      <c r="F3" s="1293"/>
      <c r="G3" s="499"/>
      <c r="K3" s="500"/>
      <c r="L3" s="501"/>
    </row>
    <row r="4" spans="1:12" ht="18.95" customHeight="1">
      <c r="A4" s="1140" t="s">
        <v>607</v>
      </c>
      <c r="B4" s="498"/>
      <c r="C4" s="498"/>
      <c r="D4" s="494"/>
      <c r="E4" s="494"/>
      <c r="F4" s="1141" t="s">
        <v>642</v>
      </c>
      <c r="G4" s="231"/>
      <c r="L4" s="501"/>
    </row>
    <row r="5" spans="1:12" s="504" customFormat="1" ht="18.95" customHeight="1">
      <c r="A5" s="502"/>
      <c r="B5" s="502"/>
      <c r="C5" s="502"/>
      <c r="D5" s="502"/>
      <c r="E5" s="502"/>
      <c r="F5" s="503"/>
      <c r="H5" s="231"/>
      <c r="L5" s="505"/>
    </row>
    <row r="6" spans="1:12" s="504" customFormat="1" ht="16.5" customHeight="1">
      <c r="A6" s="174" t="s">
        <v>574</v>
      </c>
      <c r="B6" s="1289" t="s">
        <v>241</v>
      </c>
      <c r="C6" s="1289"/>
      <c r="D6" s="1289" t="s">
        <v>247</v>
      </c>
      <c r="E6" s="1289"/>
      <c r="F6" s="175" t="s">
        <v>575</v>
      </c>
      <c r="H6" s="231"/>
      <c r="L6" s="505"/>
    </row>
    <row r="7" spans="1:12" ht="12.95" customHeight="1">
      <c r="A7" s="176"/>
      <c r="B7" s="506" t="s">
        <v>231</v>
      </c>
      <c r="C7" s="507"/>
      <c r="D7" s="506" t="s">
        <v>248</v>
      </c>
      <c r="E7" s="507"/>
      <c r="F7" s="176"/>
      <c r="G7" s="508"/>
      <c r="I7" s="509"/>
      <c r="J7" s="510"/>
      <c r="K7" s="510"/>
      <c r="L7" s="511"/>
    </row>
    <row r="8" spans="1:12" ht="12.95" customHeight="1">
      <c r="A8" s="99"/>
      <c r="B8" s="512" t="s">
        <v>5</v>
      </c>
      <c r="C8" s="513" t="s">
        <v>11</v>
      </c>
      <c r="D8" s="512" t="s">
        <v>5</v>
      </c>
      <c r="E8" s="513" t="s">
        <v>11</v>
      </c>
      <c r="F8" s="486"/>
      <c r="G8" s="508"/>
      <c r="I8" s="509"/>
      <c r="J8" s="510"/>
      <c r="K8" s="510"/>
      <c r="L8" s="511"/>
    </row>
    <row r="9" spans="1:12" s="504" customFormat="1" ht="12.95" customHeight="1">
      <c r="A9" s="180"/>
      <c r="B9" s="514" t="s">
        <v>4</v>
      </c>
      <c r="C9" s="512" t="s">
        <v>2</v>
      </c>
      <c r="D9" s="514" t="s">
        <v>4</v>
      </c>
      <c r="E9" s="512" t="s">
        <v>2</v>
      </c>
      <c r="F9" s="184"/>
      <c r="G9" s="515"/>
      <c r="H9" s="516"/>
      <c r="I9" s="517"/>
      <c r="J9" s="510"/>
      <c r="K9" s="510"/>
      <c r="L9" s="509"/>
    </row>
    <row r="10" spans="1:12" s="504" customFormat="1" ht="9.6" customHeight="1">
      <c r="A10" s="488"/>
      <c r="B10" s="512"/>
      <c r="C10" s="512"/>
      <c r="D10" s="513"/>
      <c r="E10" s="514"/>
      <c r="F10" s="490"/>
      <c r="G10" s="517"/>
      <c r="H10" s="231"/>
      <c r="I10" s="518"/>
      <c r="J10" s="518"/>
      <c r="K10" s="518"/>
      <c r="L10" s="509"/>
    </row>
    <row r="11" spans="1:12" s="504" customFormat="1" ht="17.100000000000001" customHeight="1">
      <c r="A11" s="288" t="s">
        <v>15</v>
      </c>
      <c r="B11" s="143">
        <f>SUM(B12:B19)</f>
        <v>6777</v>
      </c>
      <c r="C11" s="143">
        <f>SUM(C12:C19)</f>
        <v>3094</v>
      </c>
      <c r="D11" s="143">
        <f>SUM(D12:D19)</f>
        <v>2452</v>
      </c>
      <c r="E11" s="143">
        <f>SUM(E12:E19)</f>
        <v>985</v>
      </c>
      <c r="F11" s="289" t="s">
        <v>16</v>
      </c>
      <c r="G11" s="519"/>
      <c r="H11" s="520"/>
      <c r="I11" s="342"/>
      <c r="J11" s="519"/>
    </row>
    <row r="12" spans="1:12" s="504" customFormat="1" ht="17.100000000000001" customHeight="1">
      <c r="A12" s="69" t="s">
        <v>17</v>
      </c>
      <c r="B12" s="27">
        <v>748</v>
      </c>
      <c r="C12" s="27">
        <v>273</v>
      </c>
      <c r="D12" s="27">
        <v>440</v>
      </c>
      <c r="E12" s="27">
        <v>141</v>
      </c>
      <c r="F12" s="293" t="s">
        <v>18</v>
      </c>
      <c r="G12" s="145"/>
      <c r="H12" s="145"/>
      <c r="I12" s="145"/>
      <c r="J12" s="145"/>
    </row>
    <row r="13" spans="1:12" s="504" customFormat="1" ht="17.100000000000001" customHeight="1">
      <c r="A13" s="69" t="s">
        <v>19</v>
      </c>
      <c r="B13" s="27">
        <v>726</v>
      </c>
      <c r="C13" s="27">
        <v>355</v>
      </c>
      <c r="D13" s="27">
        <v>565</v>
      </c>
      <c r="E13" s="27">
        <v>263</v>
      </c>
      <c r="F13" s="293" t="s">
        <v>20</v>
      </c>
      <c r="G13" s="145"/>
      <c r="H13" s="145"/>
      <c r="I13" s="145"/>
      <c r="J13" s="145"/>
    </row>
    <row r="14" spans="1:12" s="504" customFormat="1" ht="17.100000000000001" customHeight="1">
      <c r="A14" s="295" t="s">
        <v>21</v>
      </c>
      <c r="B14" s="27">
        <v>183</v>
      </c>
      <c r="C14" s="27">
        <v>75</v>
      </c>
      <c r="D14" s="27">
        <v>183</v>
      </c>
      <c r="E14" s="27">
        <v>75</v>
      </c>
      <c r="F14" s="293" t="s">
        <v>22</v>
      </c>
      <c r="G14" s="147"/>
      <c r="H14" s="147"/>
      <c r="I14" s="147"/>
      <c r="J14" s="147"/>
    </row>
    <row r="15" spans="1:12" s="504" customFormat="1" ht="17.100000000000001" customHeight="1">
      <c r="A15" s="297" t="s">
        <v>23</v>
      </c>
      <c r="B15" s="27">
        <v>848</v>
      </c>
      <c r="C15" s="27">
        <v>370</v>
      </c>
      <c r="D15" s="27">
        <v>330</v>
      </c>
      <c r="E15" s="27">
        <v>132</v>
      </c>
      <c r="F15" s="293" t="s">
        <v>24</v>
      </c>
      <c r="G15" s="145"/>
      <c r="H15" s="145"/>
      <c r="I15" s="145"/>
      <c r="J15" s="145"/>
    </row>
    <row r="16" spans="1:12" s="504" customFormat="1" ht="17.100000000000001" customHeight="1">
      <c r="A16" s="297" t="s">
        <v>25</v>
      </c>
      <c r="B16" s="27">
        <v>578</v>
      </c>
      <c r="C16" s="27">
        <v>219</v>
      </c>
      <c r="D16" s="27">
        <v>431</v>
      </c>
      <c r="E16" s="27">
        <v>151</v>
      </c>
      <c r="F16" s="293" t="s">
        <v>26</v>
      </c>
      <c r="G16" s="145"/>
      <c r="H16" s="145"/>
      <c r="I16" s="145"/>
      <c r="J16" s="145"/>
    </row>
    <row r="17" spans="1:10" s="504" customFormat="1" ht="17.100000000000001" customHeight="1">
      <c r="A17" s="297" t="s">
        <v>27</v>
      </c>
      <c r="B17" s="27">
        <v>2028</v>
      </c>
      <c r="C17" s="27">
        <v>982</v>
      </c>
      <c r="D17" s="27">
        <v>123</v>
      </c>
      <c r="E17" s="27">
        <v>55</v>
      </c>
      <c r="F17" s="293" t="s">
        <v>28</v>
      </c>
      <c r="G17" s="145"/>
      <c r="H17" s="145"/>
      <c r="I17" s="145"/>
      <c r="J17" s="145"/>
    </row>
    <row r="18" spans="1:10" s="504" customFormat="1" ht="17.100000000000001" customHeight="1">
      <c r="A18" s="297" t="s">
        <v>29</v>
      </c>
      <c r="B18" s="27">
        <v>1164</v>
      </c>
      <c r="C18" s="27">
        <v>581</v>
      </c>
      <c r="D18" s="27">
        <v>358</v>
      </c>
      <c r="E18" s="27">
        <v>158</v>
      </c>
      <c r="F18" s="293" t="s">
        <v>30</v>
      </c>
      <c r="G18" s="147"/>
      <c r="H18" s="147"/>
      <c r="I18" s="147"/>
      <c r="J18" s="147"/>
    </row>
    <row r="19" spans="1:10" s="504" customFormat="1" ht="17.100000000000001" customHeight="1">
      <c r="A19" s="297" t="s">
        <v>31</v>
      </c>
      <c r="B19" s="27">
        <v>502</v>
      </c>
      <c r="C19" s="27">
        <v>239</v>
      </c>
      <c r="D19" s="27">
        <v>22</v>
      </c>
      <c r="E19" s="27">
        <v>10</v>
      </c>
      <c r="F19" s="293" t="s">
        <v>32</v>
      </c>
      <c r="G19" s="145"/>
      <c r="H19" s="145"/>
      <c r="I19" s="145"/>
      <c r="J19" s="145"/>
    </row>
    <row r="20" spans="1:10" s="504" customFormat="1" ht="17.100000000000001" customHeight="1">
      <c r="A20" s="66" t="s">
        <v>33</v>
      </c>
      <c r="B20" s="143">
        <f>SUM(B21:B28)</f>
        <v>4244</v>
      </c>
      <c r="C20" s="143">
        <f>SUM(C21:C28)</f>
        <v>1929</v>
      </c>
      <c r="D20" s="143">
        <f>SUM(D21:D28)</f>
        <v>1049</v>
      </c>
      <c r="E20" s="143">
        <f>SUM(E21:E28)</f>
        <v>376</v>
      </c>
      <c r="F20" s="298" t="s">
        <v>34</v>
      </c>
      <c r="G20" s="145"/>
      <c r="H20" s="145"/>
      <c r="I20" s="145"/>
      <c r="J20" s="145"/>
    </row>
    <row r="21" spans="1:10" s="504" customFormat="1" ht="17.100000000000001" customHeight="1">
      <c r="A21" s="299" t="s">
        <v>35</v>
      </c>
      <c r="B21" s="27">
        <v>537</v>
      </c>
      <c r="C21" s="27">
        <v>205</v>
      </c>
      <c r="D21" s="27">
        <v>125</v>
      </c>
      <c r="E21" s="27">
        <v>38</v>
      </c>
      <c r="F21" s="300" t="s">
        <v>36</v>
      </c>
      <c r="G21" s="145"/>
      <c r="H21" s="145"/>
      <c r="I21" s="145"/>
      <c r="J21" s="145"/>
    </row>
    <row r="22" spans="1:10" s="504" customFormat="1" ht="17.100000000000001" customHeight="1">
      <c r="A22" s="69" t="s">
        <v>37</v>
      </c>
      <c r="B22" s="27">
        <v>329</v>
      </c>
      <c r="C22" s="27">
        <v>141</v>
      </c>
      <c r="D22" s="27">
        <v>205</v>
      </c>
      <c r="E22" s="27">
        <v>81</v>
      </c>
      <c r="F22" s="301" t="s">
        <v>38</v>
      </c>
      <c r="G22" s="145"/>
      <c r="H22" s="145"/>
      <c r="I22" s="145"/>
      <c r="J22" s="145"/>
    </row>
    <row r="23" spans="1:10" s="504" customFormat="1" ht="17.100000000000001" customHeight="1">
      <c r="A23" s="69" t="s">
        <v>39</v>
      </c>
      <c r="B23" s="27">
        <v>238</v>
      </c>
      <c r="C23" s="27">
        <v>68</v>
      </c>
      <c r="D23" s="27">
        <v>139</v>
      </c>
      <c r="E23" s="27">
        <v>35</v>
      </c>
      <c r="F23" s="301" t="s">
        <v>40</v>
      </c>
      <c r="G23" s="145"/>
      <c r="H23" s="145"/>
      <c r="I23" s="145"/>
      <c r="J23" s="145"/>
    </row>
    <row r="24" spans="1:10" s="504" customFormat="1" ht="17.100000000000001" customHeight="1">
      <c r="A24" s="69" t="s">
        <v>41</v>
      </c>
      <c r="B24" s="27">
        <v>395</v>
      </c>
      <c r="C24" s="27">
        <v>152</v>
      </c>
      <c r="D24" s="27">
        <v>169</v>
      </c>
      <c r="E24" s="27">
        <v>57</v>
      </c>
      <c r="F24" s="293" t="s">
        <v>42</v>
      </c>
      <c r="G24" s="147"/>
      <c r="H24" s="147"/>
      <c r="I24" s="147"/>
      <c r="J24" s="147"/>
    </row>
    <row r="25" spans="1:10" s="504" customFormat="1" ht="17.100000000000001" customHeight="1">
      <c r="A25" s="69" t="s">
        <v>43</v>
      </c>
      <c r="B25" s="27">
        <v>276</v>
      </c>
      <c r="C25" s="27">
        <v>121</v>
      </c>
      <c r="D25" s="27">
        <v>83</v>
      </c>
      <c r="E25" s="27">
        <v>28</v>
      </c>
      <c r="F25" s="301" t="s">
        <v>44</v>
      </c>
      <c r="G25" s="145"/>
      <c r="H25" s="145"/>
      <c r="I25" s="145"/>
      <c r="J25" s="145"/>
    </row>
    <row r="26" spans="1:10" s="504" customFormat="1" ht="17.100000000000001" customHeight="1">
      <c r="A26" s="69" t="s">
        <v>45</v>
      </c>
      <c r="B26" s="27">
        <v>964</v>
      </c>
      <c r="C26" s="27">
        <v>447</v>
      </c>
      <c r="D26" s="27">
        <v>214</v>
      </c>
      <c r="E26" s="27">
        <v>90</v>
      </c>
      <c r="F26" s="301" t="s">
        <v>46</v>
      </c>
      <c r="G26" s="145"/>
      <c r="H26" s="145"/>
      <c r="I26" s="145"/>
      <c r="J26" s="145"/>
    </row>
    <row r="27" spans="1:10" s="504" customFormat="1" ht="17.100000000000001" customHeight="1">
      <c r="A27" s="69" t="s">
        <v>47</v>
      </c>
      <c r="B27" s="27">
        <v>1047</v>
      </c>
      <c r="C27" s="27">
        <v>606</v>
      </c>
      <c r="D27" s="27">
        <v>30</v>
      </c>
      <c r="E27" s="27">
        <v>20</v>
      </c>
      <c r="F27" s="301" t="s">
        <v>48</v>
      </c>
      <c r="G27" s="145"/>
      <c r="H27" s="145"/>
      <c r="I27" s="145"/>
      <c r="J27" s="145"/>
    </row>
    <row r="28" spans="1:10" s="504" customFormat="1" ht="17.100000000000001" customHeight="1">
      <c r="A28" s="69" t="s">
        <v>49</v>
      </c>
      <c r="B28" s="27">
        <v>458</v>
      </c>
      <c r="C28" s="27">
        <v>189</v>
      </c>
      <c r="D28" s="27">
        <v>84</v>
      </c>
      <c r="E28" s="27">
        <v>27</v>
      </c>
      <c r="F28" s="301" t="s">
        <v>50</v>
      </c>
      <c r="G28" s="145"/>
      <c r="H28" s="145"/>
      <c r="I28" s="145"/>
      <c r="J28" s="145"/>
    </row>
    <row r="29" spans="1:10" s="504" customFormat="1" ht="17.100000000000001" customHeight="1">
      <c r="A29" s="288" t="s">
        <v>51</v>
      </c>
      <c r="B29" s="143">
        <f>SUM(B30:B38)</f>
        <v>8110</v>
      </c>
      <c r="C29" s="143">
        <f>SUM(C30:C38)</f>
        <v>3611</v>
      </c>
      <c r="D29" s="143">
        <f>SUM(D30:D38)</f>
        <v>2759</v>
      </c>
      <c r="E29" s="143">
        <f>SUM(E30:E38)</f>
        <v>1066</v>
      </c>
      <c r="F29" s="289" t="s">
        <v>52</v>
      </c>
      <c r="G29" s="145"/>
      <c r="H29" s="145"/>
      <c r="I29" s="145"/>
      <c r="J29" s="145"/>
    </row>
    <row r="30" spans="1:10" s="504" customFormat="1" ht="17.100000000000001" customHeight="1">
      <c r="A30" s="302" t="s">
        <v>53</v>
      </c>
      <c r="B30" s="27">
        <v>1662</v>
      </c>
      <c r="C30" s="27">
        <v>828</v>
      </c>
      <c r="D30" s="27">
        <v>303</v>
      </c>
      <c r="E30" s="27">
        <v>130</v>
      </c>
      <c r="F30" s="293" t="s">
        <v>54</v>
      </c>
      <c r="G30" s="145"/>
      <c r="H30" s="145"/>
      <c r="I30" s="145"/>
      <c r="J30" s="145"/>
    </row>
    <row r="31" spans="1:10" s="504" customFormat="1" ht="17.100000000000001" customHeight="1">
      <c r="A31" s="303" t="s">
        <v>55</v>
      </c>
      <c r="B31" s="27">
        <v>443</v>
      </c>
      <c r="C31" s="27">
        <v>140</v>
      </c>
      <c r="D31" s="27">
        <v>232</v>
      </c>
      <c r="E31" s="27">
        <v>61</v>
      </c>
      <c r="F31" s="293" t="s">
        <v>56</v>
      </c>
      <c r="G31" s="145"/>
      <c r="H31" s="145"/>
      <c r="I31" s="145"/>
      <c r="J31" s="145"/>
    </row>
    <row r="32" spans="1:10" s="504" customFormat="1" ht="17.100000000000001" customHeight="1">
      <c r="A32" s="302" t="s">
        <v>57</v>
      </c>
      <c r="B32" s="27">
        <v>505</v>
      </c>
      <c r="C32" s="27">
        <v>155</v>
      </c>
      <c r="D32" s="27">
        <v>186</v>
      </c>
      <c r="E32" s="27">
        <v>49</v>
      </c>
      <c r="F32" s="293" t="s">
        <v>58</v>
      </c>
      <c r="G32" s="145"/>
      <c r="H32" s="145"/>
      <c r="I32" s="145"/>
      <c r="J32" s="145"/>
    </row>
    <row r="33" spans="1:10" s="504" customFormat="1" ht="17.100000000000001" customHeight="1">
      <c r="A33" s="69" t="s">
        <v>59</v>
      </c>
      <c r="B33" s="27">
        <v>2088</v>
      </c>
      <c r="C33" s="27">
        <v>1065</v>
      </c>
      <c r="D33" s="27">
        <v>68</v>
      </c>
      <c r="E33" s="27">
        <v>35</v>
      </c>
      <c r="F33" s="293" t="s">
        <v>60</v>
      </c>
      <c r="G33" s="145"/>
      <c r="H33" s="145"/>
      <c r="I33" s="145"/>
      <c r="J33" s="145"/>
    </row>
    <row r="34" spans="1:10" s="504" customFormat="1" ht="17.100000000000001" customHeight="1">
      <c r="A34" s="303" t="s">
        <v>61</v>
      </c>
      <c r="B34" s="27">
        <v>346</v>
      </c>
      <c r="C34" s="27">
        <v>131</v>
      </c>
      <c r="D34" s="27">
        <v>174</v>
      </c>
      <c r="E34" s="27">
        <v>65</v>
      </c>
      <c r="F34" s="293" t="s">
        <v>62</v>
      </c>
      <c r="G34" s="147"/>
      <c r="H34" s="147"/>
      <c r="I34" s="147"/>
      <c r="J34" s="147"/>
    </row>
    <row r="35" spans="1:10" s="504" customFormat="1" ht="17.100000000000001" customHeight="1">
      <c r="A35" s="69" t="s">
        <v>63</v>
      </c>
      <c r="B35" s="27">
        <v>604</v>
      </c>
      <c r="C35" s="27">
        <v>247</v>
      </c>
      <c r="D35" s="27">
        <v>236</v>
      </c>
      <c r="E35" s="27">
        <v>82</v>
      </c>
      <c r="F35" s="293" t="s">
        <v>64</v>
      </c>
      <c r="G35" s="145"/>
      <c r="H35" s="145"/>
      <c r="I35" s="145"/>
      <c r="J35" s="145"/>
    </row>
    <row r="36" spans="1:10" s="504" customFormat="1" ht="17.100000000000001" customHeight="1">
      <c r="A36" s="69" t="s">
        <v>65</v>
      </c>
      <c r="B36" s="27">
        <v>1165</v>
      </c>
      <c r="C36" s="27">
        <v>458</v>
      </c>
      <c r="D36" s="27">
        <v>806</v>
      </c>
      <c r="E36" s="27">
        <v>337</v>
      </c>
      <c r="F36" s="293" t="s">
        <v>66</v>
      </c>
      <c r="G36" s="145"/>
      <c r="H36" s="145"/>
      <c r="I36" s="145"/>
      <c r="J36" s="145"/>
    </row>
    <row r="37" spans="1:10" s="504" customFormat="1" ht="17.100000000000001" customHeight="1">
      <c r="A37" s="69" t="s">
        <v>67</v>
      </c>
      <c r="B37" s="27">
        <v>925</v>
      </c>
      <c r="C37" s="27">
        <v>433</v>
      </c>
      <c r="D37" s="27">
        <v>404</v>
      </c>
      <c r="E37" s="27">
        <v>166</v>
      </c>
      <c r="F37" s="293" t="s">
        <v>68</v>
      </c>
      <c r="G37" s="145"/>
      <c r="H37" s="145"/>
      <c r="I37" s="145"/>
      <c r="J37" s="145"/>
    </row>
    <row r="38" spans="1:10" s="504" customFormat="1" ht="17.100000000000001" customHeight="1">
      <c r="A38" s="69" t="s">
        <v>69</v>
      </c>
      <c r="B38" s="27">
        <v>372</v>
      </c>
      <c r="C38" s="27">
        <v>154</v>
      </c>
      <c r="D38" s="27">
        <v>350</v>
      </c>
      <c r="E38" s="27">
        <v>141</v>
      </c>
      <c r="F38" s="293" t="s">
        <v>70</v>
      </c>
      <c r="G38" s="147"/>
      <c r="H38" s="147"/>
      <c r="I38" s="147"/>
      <c r="J38" s="147"/>
    </row>
    <row r="39" spans="1:10" s="504" customFormat="1" ht="17.100000000000001" customHeight="1">
      <c r="A39" s="53" t="s">
        <v>71</v>
      </c>
      <c r="B39" s="143">
        <f>SUM(B40:B46)</f>
        <v>7481</v>
      </c>
      <c r="C39" s="143">
        <f>SUM(C40:C46)</f>
        <v>3835</v>
      </c>
      <c r="D39" s="143">
        <f>SUM(D40:D46)</f>
        <v>2433</v>
      </c>
      <c r="E39" s="143">
        <f>SUM(E40:E46)</f>
        <v>1072</v>
      </c>
      <c r="F39" s="289" t="s">
        <v>72</v>
      </c>
      <c r="G39" s="145"/>
      <c r="H39" s="145"/>
      <c r="I39" s="145"/>
      <c r="J39" s="145"/>
    </row>
    <row r="40" spans="1:10" s="504" customFormat="1" ht="17.100000000000001" customHeight="1">
      <c r="A40" s="302" t="s">
        <v>73</v>
      </c>
      <c r="B40" s="27">
        <v>1768</v>
      </c>
      <c r="C40" s="27">
        <v>933</v>
      </c>
      <c r="D40" s="27">
        <v>834</v>
      </c>
      <c r="E40" s="27">
        <v>422</v>
      </c>
      <c r="F40" s="301" t="s">
        <v>74</v>
      </c>
      <c r="G40" s="145"/>
      <c r="H40" s="145"/>
      <c r="I40" s="145"/>
      <c r="J40" s="145"/>
    </row>
    <row r="41" spans="1:10" s="504" customFormat="1" ht="17.100000000000001" customHeight="1">
      <c r="A41" s="302" t="s">
        <v>75</v>
      </c>
      <c r="B41" s="27">
        <v>940</v>
      </c>
      <c r="C41" s="27">
        <v>346</v>
      </c>
      <c r="D41" s="27">
        <v>385</v>
      </c>
      <c r="E41" s="27">
        <v>131</v>
      </c>
      <c r="F41" s="293" t="s">
        <v>76</v>
      </c>
      <c r="G41" s="145"/>
      <c r="H41" s="145"/>
      <c r="I41" s="145"/>
      <c r="J41" s="145"/>
    </row>
    <row r="42" spans="1:10" s="504" customFormat="1" ht="17.100000000000001" customHeight="1">
      <c r="A42" s="302" t="s">
        <v>77</v>
      </c>
      <c r="B42" s="27">
        <v>629</v>
      </c>
      <c r="C42" s="27">
        <v>382</v>
      </c>
      <c r="D42" s="27">
        <v>0</v>
      </c>
      <c r="E42" s="27">
        <v>0</v>
      </c>
      <c r="F42" s="293" t="s">
        <v>78</v>
      </c>
      <c r="G42" s="145"/>
      <c r="H42" s="145"/>
      <c r="I42" s="145"/>
      <c r="J42" s="145"/>
    </row>
    <row r="43" spans="1:10" s="504" customFormat="1" ht="17.100000000000001" customHeight="1">
      <c r="A43" s="302" t="s">
        <v>79</v>
      </c>
      <c r="B43" s="27">
        <v>1515</v>
      </c>
      <c r="C43" s="27">
        <v>918</v>
      </c>
      <c r="D43" s="27">
        <v>82</v>
      </c>
      <c r="E43" s="27">
        <v>50</v>
      </c>
      <c r="F43" s="293" t="s">
        <v>80</v>
      </c>
      <c r="G43" s="147"/>
      <c r="H43" s="147"/>
      <c r="I43" s="147"/>
      <c r="J43" s="147"/>
    </row>
    <row r="44" spans="1:10" s="504" customFormat="1" ht="17.100000000000001" customHeight="1">
      <c r="A44" s="302" t="s">
        <v>81</v>
      </c>
      <c r="B44" s="27">
        <v>934</v>
      </c>
      <c r="C44" s="27">
        <v>323</v>
      </c>
      <c r="D44" s="27">
        <v>524</v>
      </c>
      <c r="E44" s="27">
        <v>169</v>
      </c>
      <c r="F44" s="301" t="s">
        <v>82</v>
      </c>
      <c r="G44" s="145"/>
      <c r="H44" s="145"/>
      <c r="I44" s="145"/>
      <c r="J44" s="145"/>
    </row>
    <row r="45" spans="1:10" s="504" customFormat="1" ht="17.100000000000001" customHeight="1">
      <c r="A45" s="302" t="s">
        <v>83</v>
      </c>
      <c r="B45" s="27">
        <v>603</v>
      </c>
      <c r="C45" s="27">
        <v>271</v>
      </c>
      <c r="D45" s="27">
        <v>328</v>
      </c>
      <c r="E45" s="27">
        <v>142</v>
      </c>
      <c r="F45" s="301" t="s">
        <v>84</v>
      </c>
      <c r="G45" s="145"/>
      <c r="H45" s="145"/>
      <c r="I45" s="145"/>
      <c r="J45" s="145"/>
    </row>
    <row r="46" spans="1:10" s="504" customFormat="1" ht="17.100000000000001" customHeight="1">
      <c r="A46" s="302" t="s">
        <v>85</v>
      </c>
      <c r="B46" s="27">
        <v>1092</v>
      </c>
      <c r="C46" s="27">
        <v>662</v>
      </c>
      <c r="D46" s="27">
        <v>280</v>
      </c>
      <c r="E46" s="27">
        <v>158</v>
      </c>
      <c r="F46" s="293" t="s">
        <v>86</v>
      </c>
      <c r="G46" s="145"/>
      <c r="H46" s="145"/>
      <c r="I46" s="145"/>
      <c r="J46" s="145"/>
    </row>
    <row r="47" spans="1:10" s="504" customFormat="1" ht="17.100000000000001" customHeight="1">
      <c r="A47" s="63" t="s">
        <v>87</v>
      </c>
      <c r="B47" s="143">
        <f>SUM(B48:B52)</f>
        <v>4775</v>
      </c>
      <c r="C47" s="143">
        <f>SUM(C48:C52)</f>
        <v>1658</v>
      </c>
      <c r="D47" s="143">
        <f>SUM(D48:D52)</f>
        <v>2452</v>
      </c>
      <c r="E47" s="143">
        <f>SUM(E48:E52)</f>
        <v>791</v>
      </c>
      <c r="F47" s="289" t="s">
        <v>88</v>
      </c>
      <c r="G47" s="145"/>
      <c r="H47" s="145"/>
      <c r="I47" s="145"/>
      <c r="J47" s="145"/>
    </row>
    <row r="48" spans="1:10" s="504" customFormat="1" ht="17.100000000000001" customHeight="1">
      <c r="A48" s="304" t="s">
        <v>89</v>
      </c>
      <c r="B48" s="27">
        <v>1060</v>
      </c>
      <c r="C48" s="27">
        <v>288</v>
      </c>
      <c r="D48" s="27">
        <v>787</v>
      </c>
      <c r="E48" s="27">
        <v>213</v>
      </c>
      <c r="F48" s="293" t="s">
        <v>90</v>
      </c>
      <c r="G48" s="145"/>
      <c r="H48" s="145"/>
      <c r="I48" s="145"/>
      <c r="J48" s="145"/>
    </row>
    <row r="49" spans="1:12" s="504" customFormat="1" ht="17.100000000000001" customHeight="1">
      <c r="A49" s="302" t="s">
        <v>91</v>
      </c>
      <c r="B49" s="27">
        <v>1100</v>
      </c>
      <c r="C49" s="27">
        <v>446</v>
      </c>
      <c r="D49" s="27">
        <v>528</v>
      </c>
      <c r="E49" s="27">
        <v>197</v>
      </c>
      <c r="F49" s="293" t="s">
        <v>92</v>
      </c>
      <c r="G49" s="145"/>
      <c r="H49" s="145"/>
      <c r="I49" s="145"/>
      <c r="J49" s="145"/>
    </row>
    <row r="50" spans="1:12" s="504" customFormat="1" ht="17.100000000000001" customHeight="1">
      <c r="A50" s="302" t="s">
        <v>93</v>
      </c>
      <c r="B50" s="27">
        <v>909</v>
      </c>
      <c r="C50" s="27">
        <v>304</v>
      </c>
      <c r="D50" s="27">
        <v>473</v>
      </c>
      <c r="E50" s="27">
        <v>159</v>
      </c>
      <c r="F50" s="293" t="s">
        <v>94</v>
      </c>
      <c r="G50" s="147"/>
      <c r="H50" s="147"/>
      <c r="I50" s="147"/>
      <c r="J50" s="147"/>
    </row>
    <row r="51" spans="1:12" s="231" customFormat="1" ht="17.100000000000001" customHeight="1">
      <c r="A51" s="302" t="s">
        <v>95</v>
      </c>
      <c r="B51" s="27">
        <v>719</v>
      </c>
      <c r="C51" s="27">
        <v>241</v>
      </c>
      <c r="D51" s="27">
        <v>353</v>
      </c>
      <c r="E51" s="27">
        <v>115</v>
      </c>
      <c r="F51" s="293" t="s">
        <v>96</v>
      </c>
      <c r="G51" s="145"/>
      <c r="H51" s="145"/>
      <c r="I51" s="145"/>
      <c r="J51" s="145"/>
    </row>
    <row r="52" spans="1:12" s="504" customFormat="1" ht="17.100000000000001" customHeight="1">
      <c r="A52" s="302" t="s">
        <v>97</v>
      </c>
      <c r="B52" s="27">
        <v>987</v>
      </c>
      <c r="C52" s="27">
        <v>379</v>
      </c>
      <c r="D52" s="27">
        <v>311</v>
      </c>
      <c r="E52" s="27">
        <v>107</v>
      </c>
      <c r="F52" s="301" t="s">
        <v>98</v>
      </c>
      <c r="G52" s="145"/>
      <c r="H52" s="145"/>
      <c r="I52" s="145"/>
      <c r="J52" s="145"/>
    </row>
    <row r="53" spans="1:12" s="504" customFormat="1" ht="12.75" customHeight="1">
      <c r="A53" s="306"/>
      <c r="B53" s="230"/>
      <c r="C53" s="230"/>
      <c r="D53" s="230"/>
      <c r="E53" s="230"/>
      <c r="F53" s="111"/>
      <c r="G53" s="147"/>
      <c r="H53" s="147"/>
      <c r="I53" s="147"/>
      <c r="J53" s="147"/>
      <c r="K53" s="500"/>
      <c r="L53" s="521"/>
    </row>
    <row r="54" spans="1:12" s="504" customFormat="1" ht="12.75" customHeight="1">
      <c r="A54" s="1294"/>
      <c r="B54" s="1294"/>
      <c r="C54" s="1294"/>
      <c r="D54" s="1294"/>
      <c r="E54" s="1294"/>
      <c r="F54" s="1294"/>
      <c r="G54" s="495"/>
      <c r="H54" s="500"/>
      <c r="I54" s="500"/>
      <c r="J54" s="500"/>
      <c r="K54" s="500"/>
      <c r="L54" s="521"/>
    </row>
    <row r="55" spans="1:12" s="504" customFormat="1" ht="15" customHeight="1">
      <c r="A55" s="306"/>
      <c r="B55" s="522"/>
      <c r="C55" s="494"/>
      <c r="D55" s="502"/>
      <c r="E55" s="523"/>
      <c r="F55" s="111"/>
      <c r="G55" s="495"/>
      <c r="H55" s="500"/>
      <c r="I55" s="500"/>
      <c r="J55" s="500"/>
      <c r="K55" s="500"/>
      <c r="L55" s="521"/>
    </row>
    <row r="56" spans="1:12" s="504" customFormat="1" ht="25.5" customHeight="1">
      <c r="A56" s="1131" t="s">
        <v>240</v>
      </c>
      <c r="B56" s="1137"/>
      <c r="C56" s="1138"/>
      <c r="D56" s="1142"/>
      <c r="E56" s="1280" t="s">
        <v>553</v>
      </c>
      <c r="F56" s="1280"/>
      <c r="G56" s="495"/>
      <c r="H56" s="500"/>
      <c r="I56" s="500"/>
      <c r="J56" s="500"/>
      <c r="K56" s="500"/>
      <c r="L56" s="521"/>
    </row>
    <row r="57" spans="1:12" s="504" customFormat="1" ht="15" customHeight="1">
      <c r="A57" s="494"/>
      <c r="B57" s="494"/>
      <c r="C57" s="494"/>
      <c r="D57" s="111"/>
      <c r="E57" s="494"/>
      <c r="F57" s="497"/>
      <c r="G57" s="495"/>
      <c r="H57" s="500"/>
      <c r="I57" s="500"/>
      <c r="J57" s="500"/>
      <c r="K57" s="500"/>
      <c r="L57" s="521"/>
    </row>
    <row r="58" spans="1:12" s="504" customFormat="1" ht="20.25" customHeight="1">
      <c r="A58" s="1139" t="s">
        <v>643</v>
      </c>
      <c r="B58" s="498"/>
      <c r="C58" s="498"/>
      <c r="D58" s="111"/>
      <c r="E58" s="1292" t="s">
        <v>644</v>
      </c>
      <c r="F58" s="1293"/>
      <c r="G58" s="495"/>
      <c r="H58" s="500"/>
      <c r="I58" s="500"/>
      <c r="J58" s="500"/>
      <c r="K58" s="500"/>
      <c r="L58" s="521"/>
    </row>
    <row r="59" spans="1:12" s="504" customFormat="1" ht="23.25" customHeight="1">
      <c r="A59" s="1140" t="s">
        <v>610</v>
      </c>
      <c r="B59" s="498"/>
      <c r="C59" s="498"/>
      <c r="D59" s="111"/>
      <c r="E59" s="494"/>
      <c r="F59" s="1141" t="s">
        <v>645</v>
      </c>
      <c r="G59" s="495"/>
      <c r="H59" s="500"/>
      <c r="I59" s="500"/>
      <c r="J59" s="500"/>
      <c r="K59" s="500"/>
      <c r="L59" s="521"/>
    </row>
    <row r="60" spans="1:12" s="504" customFormat="1" ht="15" customHeight="1">
      <c r="A60" s="502"/>
      <c r="B60" s="502"/>
      <c r="C60" s="502"/>
      <c r="D60" s="111"/>
      <c r="E60" s="502"/>
      <c r="F60" s="503"/>
      <c r="G60" s="495"/>
      <c r="H60" s="500"/>
      <c r="I60" s="500"/>
      <c r="J60" s="500"/>
      <c r="K60" s="526"/>
      <c r="L60" s="524"/>
    </row>
    <row r="61" spans="1:12" s="504" customFormat="1" ht="15" customHeight="1">
      <c r="A61" s="174" t="s">
        <v>574</v>
      </c>
      <c r="B61" s="1289" t="s">
        <v>241</v>
      </c>
      <c r="C61" s="1289"/>
      <c r="D61" s="1289" t="s">
        <v>247</v>
      </c>
      <c r="E61" s="1289"/>
      <c r="F61" s="175" t="s">
        <v>575</v>
      </c>
      <c r="G61" s="495"/>
      <c r="H61" s="500"/>
      <c r="I61" s="500"/>
      <c r="J61" s="500"/>
      <c r="K61" s="500"/>
      <c r="L61" s="521"/>
    </row>
    <row r="62" spans="1:12" s="504" customFormat="1" ht="15" customHeight="1">
      <c r="A62" s="176"/>
      <c r="B62" s="506" t="s">
        <v>231</v>
      </c>
      <c r="C62" s="507"/>
      <c r="D62" s="506" t="s">
        <v>248</v>
      </c>
      <c r="E62" s="507"/>
      <c r="F62" s="176"/>
      <c r="G62" s="495"/>
      <c r="H62" s="500"/>
      <c r="I62" s="500"/>
      <c r="J62" s="500"/>
      <c r="K62" s="500"/>
      <c r="L62" s="521"/>
    </row>
    <row r="63" spans="1:12" s="504" customFormat="1" ht="15" customHeight="1">
      <c r="A63" s="99"/>
      <c r="B63" s="512" t="s">
        <v>5</v>
      </c>
      <c r="C63" s="513" t="s">
        <v>11</v>
      </c>
      <c r="D63" s="512" t="s">
        <v>5</v>
      </c>
      <c r="E63" s="513" t="s">
        <v>11</v>
      </c>
      <c r="F63" s="486"/>
      <c r="G63" s="495"/>
      <c r="H63" s="500"/>
      <c r="I63" s="500"/>
      <c r="J63" s="500"/>
      <c r="K63" s="500"/>
      <c r="L63" s="521"/>
    </row>
    <row r="64" spans="1:12" s="504" customFormat="1" ht="15" customHeight="1">
      <c r="A64" s="180"/>
      <c r="B64" s="514" t="s">
        <v>4</v>
      </c>
      <c r="C64" s="512" t="s">
        <v>2</v>
      </c>
      <c r="D64" s="514" t="s">
        <v>4</v>
      </c>
      <c r="E64" s="512" t="s">
        <v>2</v>
      </c>
      <c r="F64" s="184"/>
      <c r="G64" s="495"/>
      <c r="H64" s="500"/>
      <c r="I64" s="500"/>
      <c r="J64" s="500"/>
      <c r="K64" s="500"/>
      <c r="L64" s="521"/>
    </row>
    <row r="65" spans="1:12" s="504" customFormat="1" ht="15" customHeight="1">
      <c r="A65" s="488"/>
      <c r="B65" s="512"/>
      <c r="C65" s="512"/>
      <c r="D65" s="111"/>
      <c r="E65" s="514"/>
      <c r="F65" s="529"/>
      <c r="G65" s="495"/>
      <c r="H65" s="500"/>
      <c r="I65" s="500"/>
      <c r="J65" s="500"/>
      <c r="K65" s="500"/>
      <c r="L65" s="521"/>
    </row>
    <row r="66" spans="1:12" s="504" customFormat="1" ht="15" customHeight="1">
      <c r="A66" s="53" t="s">
        <v>100</v>
      </c>
      <c r="B66" s="188">
        <f>SUM(B67:B75)</f>
        <v>10607</v>
      </c>
      <c r="C66" s="188">
        <f>SUM(C67:C75)</f>
        <v>5349</v>
      </c>
      <c r="D66" s="188">
        <f>SUM(D67:D75)</f>
        <v>2580</v>
      </c>
      <c r="E66" s="188">
        <f>SUM(E67:E75)</f>
        <v>1115</v>
      </c>
      <c r="F66" s="64" t="s">
        <v>101</v>
      </c>
      <c r="G66" s="495"/>
      <c r="H66" s="500"/>
      <c r="I66" s="500"/>
      <c r="J66" s="500"/>
      <c r="K66" s="526"/>
      <c r="L66" s="524"/>
    </row>
    <row r="67" spans="1:12" s="504" customFormat="1" ht="15" customHeight="1">
      <c r="A67" s="189" t="s">
        <v>102</v>
      </c>
      <c r="B67" s="27">
        <v>431</v>
      </c>
      <c r="C67" s="27">
        <v>192</v>
      </c>
      <c r="D67" s="27">
        <v>174</v>
      </c>
      <c r="E67" s="27">
        <v>68</v>
      </c>
      <c r="F67" s="190" t="s">
        <v>103</v>
      </c>
      <c r="G67" s="521"/>
      <c r="H67" s="521"/>
      <c r="I67" s="521"/>
      <c r="J67" s="521"/>
      <c r="K67" s="500"/>
      <c r="L67" s="227"/>
    </row>
    <row r="68" spans="1:12" s="504" customFormat="1" ht="15" customHeight="1">
      <c r="A68" s="189" t="s">
        <v>104</v>
      </c>
      <c r="B68" s="27">
        <v>786</v>
      </c>
      <c r="C68" s="27">
        <v>331</v>
      </c>
      <c r="D68" s="27">
        <v>162</v>
      </c>
      <c r="E68" s="27">
        <v>60</v>
      </c>
      <c r="F68" s="190" t="s">
        <v>105</v>
      </c>
      <c r="G68" s="495"/>
      <c r="H68" s="500"/>
      <c r="I68" s="500"/>
      <c r="J68" s="500"/>
      <c r="K68" s="500"/>
      <c r="L68" s="228"/>
    </row>
    <row r="69" spans="1:12" s="504" customFormat="1" ht="15" customHeight="1">
      <c r="A69" s="189" t="s">
        <v>193</v>
      </c>
      <c r="B69" s="192">
        <v>4371</v>
      </c>
      <c r="C69" s="192">
        <v>2462</v>
      </c>
      <c r="D69" s="192">
        <v>0</v>
      </c>
      <c r="E69" s="192">
        <v>0</v>
      </c>
      <c r="F69" s="190" t="s">
        <v>107</v>
      </c>
      <c r="G69" s="495"/>
      <c r="H69" s="500"/>
      <c r="I69" s="500"/>
      <c r="J69" s="500"/>
      <c r="K69" s="500"/>
      <c r="L69" s="228"/>
    </row>
    <row r="70" spans="1:12" s="504" customFormat="1" ht="15" customHeight="1">
      <c r="A70" s="189" t="s">
        <v>108</v>
      </c>
      <c r="B70" s="27">
        <v>1354</v>
      </c>
      <c r="C70" s="27">
        <v>704</v>
      </c>
      <c r="D70" s="27">
        <v>727</v>
      </c>
      <c r="E70" s="27">
        <v>364</v>
      </c>
      <c r="F70" s="190" t="s">
        <v>109</v>
      </c>
      <c r="G70" s="495"/>
      <c r="H70" s="500"/>
      <c r="I70" s="500"/>
      <c r="J70" s="500"/>
      <c r="K70" s="500"/>
      <c r="L70" s="228"/>
    </row>
    <row r="71" spans="1:12" s="504" customFormat="1" ht="15" customHeight="1">
      <c r="A71" s="189" t="s">
        <v>110</v>
      </c>
      <c r="B71" s="27">
        <v>459</v>
      </c>
      <c r="C71" s="27">
        <v>226</v>
      </c>
      <c r="D71" s="27">
        <v>180</v>
      </c>
      <c r="E71" s="27">
        <v>88</v>
      </c>
      <c r="F71" s="190" t="s">
        <v>111</v>
      </c>
      <c r="G71" s="495"/>
      <c r="H71" s="500"/>
      <c r="I71" s="500"/>
      <c r="J71" s="500"/>
      <c r="K71" s="500"/>
      <c r="L71" s="228"/>
    </row>
    <row r="72" spans="1:12" s="504" customFormat="1" ht="15" customHeight="1">
      <c r="A72" s="189" t="s">
        <v>112</v>
      </c>
      <c r="B72" s="27">
        <v>715</v>
      </c>
      <c r="C72" s="27">
        <v>388</v>
      </c>
      <c r="D72" s="27">
        <v>329</v>
      </c>
      <c r="E72" s="27">
        <v>160</v>
      </c>
      <c r="F72" s="190" t="s">
        <v>113</v>
      </c>
      <c r="G72" s="495"/>
      <c r="H72" s="500"/>
      <c r="I72" s="500"/>
      <c r="J72" s="500"/>
      <c r="K72" s="500"/>
      <c r="L72" s="228"/>
    </row>
    <row r="73" spans="1:12" s="504" customFormat="1" ht="15" customHeight="1">
      <c r="A73" s="189" t="s">
        <v>114</v>
      </c>
      <c r="B73" s="27">
        <v>753</v>
      </c>
      <c r="C73" s="27">
        <v>354</v>
      </c>
      <c r="D73" s="27">
        <v>92</v>
      </c>
      <c r="E73" s="27">
        <v>37</v>
      </c>
      <c r="F73" s="190" t="s">
        <v>115</v>
      </c>
      <c r="G73" s="495"/>
      <c r="H73" s="500"/>
      <c r="I73" s="500"/>
      <c r="J73" s="500"/>
      <c r="K73" s="500"/>
      <c r="L73" s="226"/>
    </row>
    <row r="74" spans="1:12" s="504" customFormat="1" ht="15" customHeight="1">
      <c r="A74" s="189" t="s">
        <v>116</v>
      </c>
      <c r="B74" s="27">
        <v>988</v>
      </c>
      <c r="C74" s="27">
        <v>403</v>
      </c>
      <c r="D74" s="27">
        <v>451</v>
      </c>
      <c r="E74" s="27">
        <v>167</v>
      </c>
      <c r="F74" s="190" t="s">
        <v>117</v>
      </c>
      <c r="G74" s="524"/>
      <c r="H74" s="527"/>
      <c r="I74" s="526"/>
      <c r="J74" s="526"/>
      <c r="K74" s="526"/>
      <c r="L74" s="226"/>
    </row>
    <row r="75" spans="1:12" ht="15" customHeight="1">
      <c r="A75" s="189" t="s">
        <v>118</v>
      </c>
      <c r="B75" s="27">
        <v>750</v>
      </c>
      <c r="C75" s="27">
        <v>289</v>
      </c>
      <c r="D75" s="27">
        <v>465</v>
      </c>
      <c r="E75" s="27">
        <v>171</v>
      </c>
      <c r="F75" s="190" t="s">
        <v>119</v>
      </c>
      <c r="L75" s="236"/>
    </row>
    <row r="76" spans="1:12" s="231" customFormat="1" ht="15" customHeight="1">
      <c r="A76" s="61" t="s">
        <v>120</v>
      </c>
      <c r="B76" s="188">
        <f>SUM(B77:B84)</f>
        <v>7713</v>
      </c>
      <c r="C76" s="188">
        <f>SUM(C77:C84)</f>
        <v>3081</v>
      </c>
      <c r="D76" s="188">
        <f>SUM(D77:D84)</f>
        <v>3831</v>
      </c>
      <c r="E76" s="188">
        <f>SUM(E77:E84)</f>
        <v>1350</v>
      </c>
      <c r="F76" s="62" t="s">
        <v>121</v>
      </c>
    </row>
    <row r="77" spans="1:12" ht="15" customHeight="1">
      <c r="A77" s="189" t="s">
        <v>122</v>
      </c>
      <c r="B77" s="27">
        <v>980</v>
      </c>
      <c r="C77" s="27">
        <v>268</v>
      </c>
      <c r="D77" s="27">
        <v>685</v>
      </c>
      <c r="E77" s="27">
        <v>175</v>
      </c>
      <c r="F77" s="190" t="s">
        <v>123</v>
      </c>
      <c r="L77" s="231"/>
    </row>
    <row r="78" spans="1:12" ht="15" customHeight="1">
      <c r="A78" s="189" t="s">
        <v>124</v>
      </c>
      <c r="B78" s="27">
        <v>579</v>
      </c>
      <c r="C78" s="27">
        <v>187</v>
      </c>
      <c r="D78" s="27">
        <v>384</v>
      </c>
      <c r="E78" s="27">
        <v>125</v>
      </c>
      <c r="F78" s="190" t="s">
        <v>125</v>
      </c>
      <c r="L78" s="528"/>
    </row>
    <row r="79" spans="1:12" s="231" customFormat="1" ht="15" customHeight="1">
      <c r="A79" s="189" t="s">
        <v>126</v>
      </c>
      <c r="B79" s="27">
        <v>959</v>
      </c>
      <c r="C79" s="27">
        <v>346</v>
      </c>
      <c r="D79" s="27">
        <v>553</v>
      </c>
      <c r="E79" s="27">
        <v>209</v>
      </c>
      <c r="F79" s="190" t="s">
        <v>127</v>
      </c>
    </row>
    <row r="80" spans="1:12" ht="15" customHeight="1">
      <c r="A80" s="189" t="s">
        <v>128</v>
      </c>
      <c r="B80" s="27">
        <v>733</v>
      </c>
      <c r="C80" s="27">
        <v>247</v>
      </c>
      <c r="D80" s="27">
        <v>428</v>
      </c>
      <c r="E80" s="27">
        <v>135</v>
      </c>
      <c r="F80" s="190" t="s">
        <v>129</v>
      </c>
      <c r="L80" s="500"/>
    </row>
    <row r="81" spans="1:12" ht="15" customHeight="1">
      <c r="A81" s="189" t="s">
        <v>130</v>
      </c>
      <c r="B81" s="27">
        <v>2459</v>
      </c>
      <c r="C81" s="27">
        <v>1207</v>
      </c>
      <c r="D81" s="27">
        <v>793</v>
      </c>
      <c r="E81" s="27">
        <v>355</v>
      </c>
      <c r="F81" s="190" t="s">
        <v>131</v>
      </c>
      <c r="L81" s="500"/>
    </row>
    <row r="82" spans="1:12" ht="15" customHeight="1">
      <c r="A82" s="189" t="s">
        <v>132</v>
      </c>
      <c r="B82" s="27">
        <v>576</v>
      </c>
      <c r="C82" s="27">
        <v>232</v>
      </c>
      <c r="D82" s="27">
        <v>330</v>
      </c>
      <c r="E82" s="27">
        <v>120</v>
      </c>
      <c r="F82" s="190" t="s">
        <v>133</v>
      </c>
      <c r="L82" s="500"/>
    </row>
    <row r="83" spans="1:12" ht="15" customHeight="1">
      <c r="A83" s="189" t="s">
        <v>134</v>
      </c>
      <c r="B83" s="27">
        <v>1030</v>
      </c>
      <c r="C83" s="27">
        <v>474</v>
      </c>
      <c r="D83" s="27">
        <v>442</v>
      </c>
      <c r="E83" s="27">
        <v>189</v>
      </c>
      <c r="F83" s="190" t="s">
        <v>581</v>
      </c>
      <c r="L83" s="500"/>
    </row>
    <row r="84" spans="1:12" ht="15" customHeight="1">
      <c r="A84" s="189" t="s">
        <v>136</v>
      </c>
      <c r="B84" s="27">
        <v>397</v>
      </c>
      <c r="C84" s="27">
        <v>120</v>
      </c>
      <c r="D84" s="27">
        <v>216</v>
      </c>
      <c r="E84" s="27">
        <v>42</v>
      </c>
      <c r="F84" s="190" t="s">
        <v>137</v>
      </c>
      <c r="L84" s="500"/>
    </row>
    <row r="85" spans="1:12" ht="15" customHeight="1">
      <c r="A85" s="63" t="s">
        <v>138</v>
      </c>
      <c r="B85" s="188">
        <f>SUM(B86:B90)</f>
        <v>3657</v>
      </c>
      <c r="C85" s="188">
        <f>SUM(C86:C90)</f>
        <v>913</v>
      </c>
      <c r="D85" s="188">
        <f>SUM(D86:D90)</f>
        <v>2323</v>
      </c>
      <c r="E85" s="188">
        <f>SUM(E86:E90)</f>
        <v>522</v>
      </c>
      <c r="F85" s="64" t="s">
        <v>139</v>
      </c>
      <c r="L85" s="500"/>
    </row>
    <row r="86" spans="1:12" ht="15" customHeight="1">
      <c r="A86" s="189" t="s">
        <v>140</v>
      </c>
      <c r="B86" s="27">
        <v>968</v>
      </c>
      <c r="C86" s="27">
        <v>284</v>
      </c>
      <c r="D86" s="27">
        <v>455</v>
      </c>
      <c r="E86" s="27">
        <v>108</v>
      </c>
      <c r="F86" s="190" t="s">
        <v>141</v>
      </c>
      <c r="L86" s="500"/>
    </row>
    <row r="87" spans="1:12" ht="15" customHeight="1">
      <c r="A87" s="189" t="s">
        <v>142</v>
      </c>
      <c r="B87" s="27">
        <v>629</v>
      </c>
      <c r="C87" s="27">
        <v>169</v>
      </c>
      <c r="D87" s="27">
        <v>414</v>
      </c>
      <c r="E87" s="27">
        <v>112</v>
      </c>
      <c r="F87" s="190" t="s">
        <v>143</v>
      </c>
      <c r="L87" s="500"/>
    </row>
    <row r="88" spans="1:12" ht="15" customHeight="1">
      <c r="A88" s="189" t="s">
        <v>144</v>
      </c>
      <c r="B88" s="27">
        <v>629</v>
      </c>
      <c r="C88" s="27">
        <v>155</v>
      </c>
      <c r="D88" s="27">
        <v>402</v>
      </c>
      <c r="E88" s="27">
        <v>91</v>
      </c>
      <c r="F88" s="190" t="s">
        <v>145</v>
      </c>
      <c r="L88" s="500"/>
    </row>
    <row r="89" spans="1:12" ht="15" customHeight="1">
      <c r="A89" s="189" t="s">
        <v>146</v>
      </c>
      <c r="B89" s="27">
        <v>743</v>
      </c>
      <c r="C89" s="27">
        <v>151</v>
      </c>
      <c r="D89" s="27">
        <v>539</v>
      </c>
      <c r="E89" s="27">
        <v>99</v>
      </c>
      <c r="F89" s="190" t="s">
        <v>147</v>
      </c>
      <c r="L89" s="500"/>
    </row>
    <row r="90" spans="1:12" ht="15" customHeight="1">
      <c r="A90" s="189" t="s">
        <v>148</v>
      </c>
      <c r="B90" s="27">
        <v>688</v>
      </c>
      <c r="C90" s="27">
        <v>154</v>
      </c>
      <c r="D90" s="27">
        <v>513</v>
      </c>
      <c r="E90" s="27">
        <v>112</v>
      </c>
      <c r="F90" s="190" t="s">
        <v>149</v>
      </c>
      <c r="L90" s="500"/>
    </row>
    <row r="91" spans="1:12" ht="15" customHeight="1">
      <c r="A91" s="61" t="s">
        <v>150</v>
      </c>
      <c r="B91" s="188">
        <f>SUM(B92:B97)</f>
        <v>5389</v>
      </c>
      <c r="C91" s="188">
        <f>SUM(C92:C97)</f>
        <v>1972</v>
      </c>
      <c r="D91" s="188">
        <f>SUM(D92:D97)</f>
        <v>2500</v>
      </c>
      <c r="E91" s="188">
        <f>SUM(E92:E97)</f>
        <v>768</v>
      </c>
      <c r="F91" s="62" t="s">
        <v>151</v>
      </c>
      <c r="L91" s="500"/>
    </row>
    <row r="92" spans="1:12" ht="15" customHeight="1">
      <c r="A92" s="189" t="s">
        <v>152</v>
      </c>
      <c r="B92" s="27">
        <v>1066</v>
      </c>
      <c r="C92" s="27">
        <v>518</v>
      </c>
      <c r="D92" s="27">
        <v>360</v>
      </c>
      <c r="E92" s="27">
        <v>146</v>
      </c>
      <c r="F92" s="190" t="s">
        <v>153</v>
      </c>
      <c r="L92" s="500"/>
    </row>
    <row r="93" spans="1:12" ht="15" customHeight="1">
      <c r="A93" s="189" t="s">
        <v>154</v>
      </c>
      <c r="B93" s="27">
        <v>819</v>
      </c>
      <c r="C93" s="27">
        <v>259</v>
      </c>
      <c r="D93" s="27">
        <v>625</v>
      </c>
      <c r="E93" s="27">
        <v>195</v>
      </c>
      <c r="F93" s="190" t="s">
        <v>155</v>
      </c>
      <c r="L93" s="500"/>
    </row>
    <row r="94" spans="1:12" ht="15" customHeight="1">
      <c r="A94" s="189" t="s">
        <v>156</v>
      </c>
      <c r="B94" s="27">
        <v>1138</v>
      </c>
      <c r="C94" s="27">
        <v>504</v>
      </c>
      <c r="D94" s="27">
        <v>146</v>
      </c>
      <c r="E94" s="27">
        <v>50</v>
      </c>
      <c r="F94" s="190" t="s">
        <v>580</v>
      </c>
      <c r="L94" s="500"/>
    </row>
    <row r="95" spans="1:12" ht="15" customHeight="1">
      <c r="A95" s="189" t="s">
        <v>158</v>
      </c>
      <c r="B95" s="27">
        <v>1560</v>
      </c>
      <c r="C95" s="27">
        <v>483</v>
      </c>
      <c r="D95" s="27">
        <v>884</v>
      </c>
      <c r="E95" s="27">
        <v>267</v>
      </c>
      <c r="F95" s="190" t="s">
        <v>159</v>
      </c>
      <c r="L95" s="500"/>
    </row>
    <row r="96" spans="1:12" ht="15" customHeight="1">
      <c r="A96" s="189" t="s">
        <v>160</v>
      </c>
      <c r="B96" s="27">
        <v>306</v>
      </c>
      <c r="C96" s="27">
        <v>61</v>
      </c>
      <c r="D96" s="27">
        <v>182</v>
      </c>
      <c r="E96" s="27">
        <v>31</v>
      </c>
      <c r="F96" s="190" t="s">
        <v>161</v>
      </c>
      <c r="L96" s="500"/>
    </row>
    <row r="97" spans="1:12" ht="15" customHeight="1">
      <c r="A97" s="189" t="s">
        <v>162</v>
      </c>
      <c r="B97" s="27">
        <v>500</v>
      </c>
      <c r="C97" s="27">
        <v>147</v>
      </c>
      <c r="D97" s="27">
        <v>303</v>
      </c>
      <c r="E97" s="27">
        <v>79</v>
      </c>
      <c r="F97" s="190" t="s">
        <v>163</v>
      </c>
      <c r="L97" s="500"/>
    </row>
    <row r="98" spans="1:12" ht="15" customHeight="1">
      <c r="A98" s="66" t="s">
        <v>164</v>
      </c>
      <c r="B98" s="188">
        <f>SUM(B99:B102)</f>
        <v>1100</v>
      </c>
      <c r="C98" s="188">
        <f>SUM(C99:C102)</f>
        <v>388</v>
      </c>
      <c r="D98" s="188">
        <f>SUM(D99:D102)</f>
        <v>426</v>
      </c>
      <c r="E98" s="188">
        <f>SUM(E99:E102)</f>
        <v>111</v>
      </c>
      <c r="F98" s="62" t="s">
        <v>165</v>
      </c>
      <c r="L98" s="500"/>
    </row>
    <row r="99" spans="1:12" ht="15" customHeight="1">
      <c r="A99" s="189" t="s">
        <v>166</v>
      </c>
      <c r="B99" s="27">
        <v>100</v>
      </c>
      <c r="C99" s="27">
        <v>35</v>
      </c>
      <c r="D99" s="27">
        <v>26</v>
      </c>
      <c r="E99" s="27">
        <v>3</v>
      </c>
      <c r="F99" s="190" t="s">
        <v>167</v>
      </c>
      <c r="L99" s="500"/>
    </row>
    <row r="100" spans="1:12" ht="15" customHeight="1">
      <c r="A100" s="189" t="s">
        <v>168</v>
      </c>
      <c r="B100" s="27">
        <v>469</v>
      </c>
      <c r="C100" s="27">
        <v>173</v>
      </c>
      <c r="D100" s="27">
        <v>160</v>
      </c>
      <c r="E100" s="27">
        <v>47</v>
      </c>
      <c r="F100" s="190" t="s">
        <v>169</v>
      </c>
      <c r="L100" s="500"/>
    </row>
    <row r="101" spans="1:12" ht="15" customHeight="1">
      <c r="A101" s="189" t="s">
        <v>170</v>
      </c>
      <c r="B101" s="27">
        <v>318</v>
      </c>
      <c r="C101" s="27">
        <v>94</v>
      </c>
      <c r="D101" s="27">
        <v>237</v>
      </c>
      <c r="E101" s="27">
        <v>61</v>
      </c>
      <c r="F101" s="190" t="s">
        <v>171</v>
      </c>
      <c r="L101" s="500"/>
    </row>
    <row r="102" spans="1:12" ht="15" customHeight="1">
      <c r="A102" s="189" t="s">
        <v>172</v>
      </c>
      <c r="B102" s="27">
        <v>213</v>
      </c>
      <c r="C102" s="27">
        <v>86</v>
      </c>
      <c r="D102" s="27">
        <v>3</v>
      </c>
      <c r="E102" s="27">
        <v>0</v>
      </c>
      <c r="F102" s="190" t="s">
        <v>173</v>
      </c>
      <c r="L102" s="500"/>
    </row>
    <row r="103" spans="1:12" ht="15" customHeight="1">
      <c r="A103" s="53" t="s">
        <v>174</v>
      </c>
      <c r="B103" s="188">
        <f>SUM(B104:B107)</f>
        <v>805</v>
      </c>
      <c r="C103" s="188">
        <f>SUM(C104:C107)</f>
        <v>216</v>
      </c>
      <c r="D103" s="188">
        <f>SUM(D104:D107)</f>
        <v>44</v>
      </c>
      <c r="E103" s="188">
        <f>SUM(E104:E107)</f>
        <v>9</v>
      </c>
      <c r="F103" s="62" t="s">
        <v>175</v>
      </c>
      <c r="L103" s="500"/>
    </row>
    <row r="104" spans="1:12" ht="15" customHeight="1">
      <c r="A104" s="189" t="s">
        <v>176</v>
      </c>
      <c r="B104" s="27">
        <v>136</v>
      </c>
      <c r="C104" s="27">
        <v>47</v>
      </c>
      <c r="D104" s="27">
        <v>0</v>
      </c>
      <c r="E104" s="27">
        <v>0</v>
      </c>
      <c r="F104" s="190" t="s">
        <v>177</v>
      </c>
      <c r="L104" s="500"/>
    </row>
    <row r="105" spans="1:12" ht="15" customHeight="1">
      <c r="A105" s="189" t="s">
        <v>178</v>
      </c>
      <c r="B105" s="27">
        <v>142</v>
      </c>
      <c r="C105" s="27">
        <v>31</v>
      </c>
      <c r="D105" s="27">
        <v>0</v>
      </c>
      <c r="E105" s="27">
        <v>0</v>
      </c>
      <c r="F105" s="190" t="s">
        <v>179</v>
      </c>
      <c r="L105" s="500"/>
    </row>
    <row r="106" spans="1:12" ht="15" customHeight="1">
      <c r="A106" s="189" t="s">
        <v>180</v>
      </c>
      <c r="B106" s="27">
        <v>467</v>
      </c>
      <c r="C106" s="27">
        <v>125</v>
      </c>
      <c r="D106" s="27">
        <v>14</v>
      </c>
      <c r="E106" s="27">
        <v>1</v>
      </c>
      <c r="F106" s="190" t="s">
        <v>181</v>
      </c>
      <c r="L106" s="500"/>
    </row>
    <row r="107" spans="1:12" ht="15" customHeight="1">
      <c r="A107" s="189" t="s">
        <v>182</v>
      </c>
      <c r="B107" s="27">
        <v>60</v>
      </c>
      <c r="C107" s="27">
        <v>13</v>
      </c>
      <c r="D107" s="27">
        <v>30</v>
      </c>
      <c r="E107" s="27">
        <v>8</v>
      </c>
      <c r="F107" s="190" t="s">
        <v>183</v>
      </c>
      <c r="L107" s="500"/>
    </row>
    <row r="108" spans="1:12" ht="15" customHeight="1">
      <c r="A108" s="66" t="s">
        <v>184</v>
      </c>
      <c r="B108" s="188">
        <f>SUM(B109:B110)</f>
        <v>259</v>
      </c>
      <c r="C108" s="188">
        <f>SUM(C109:C110)</f>
        <v>84</v>
      </c>
      <c r="D108" s="188">
        <f>SUM(D109:D110)</f>
        <v>10</v>
      </c>
      <c r="E108" s="188">
        <f>SUM(E109:E110)</f>
        <v>3</v>
      </c>
      <c r="F108" s="62" t="s">
        <v>185</v>
      </c>
      <c r="L108" s="500"/>
    </row>
    <row r="109" spans="1:12" ht="15" customHeight="1">
      <c r="A109" s="67" t="s">
        <v>186</v>
      </c>
      <c r="B109" s="27">
        <v>10</v>
      </c>
      <c r="C109" s="27">
        <v>3</v>
      </c>
      <c r="D109" s="27">
        <v>10</v>
      </c>
      <c r="E109" s="27">
        <v>3</v>
      </c>
      <c r="F109" s="68" t="s">
        <v>187</v>
      </c>
      <c r="L109" s="500"/>
    </row>
    <row r="110" spans="1:12" ht="15" customHeight="1">
      <c r="A110" s="69" t="s">
        <v>188</v>
      </c>
      <c r="B110" s="27">
        <v>249</v>
      </c>
      <c r="C110" s="27">
        <v>81</v>
      </c>
      <c r="D110" s="27">
        <v>0</v>
      </c>
      <c r="E110" s="27">
        <v>0</v>
      </c>
      <c r="F110" s="68" t="s">
        <v>189</v>
      </c>
    </row>
    <row r="111" spans="1:12" ht="15" customHeight="1">
      <c r="A111" s="193" t="s">
        <v>196</v>
      </c>
      <c r="B111" s="194">
        <f>'colleg 18'!B11+'colleg 18'!B20+'colleg 18'!B29+'colleg 18'!B39+'colleg 18'!B47+'colleg 18'!B108+'colleg 18'!B103+'colleg 18'!B98+'colleg 18'!B91+'colleg 18'!B85+'colleg 18'!B76+'colleg 18'!B66</f>
        <v>60917</v>
      </c>
      <c r="C111" s="194">
        <f>'colleg 18'!C11+'colleg 18'!C20+'colleg 18'!C29+'colleg 18'!C39+'colleg 18'!C47+'colleg 18'!C108+'colleg 18'!C103+'colleg 18'!C98+'colleg 18'!C91+'colleg 18'!C85+'colleg 18'!C76+'colleg 18'!C66</f>
        <v>26130</v>
      </c>
      <c r="D111" s="194">
        <f>'colleg 18'!D11+'colleg 18'!D20+'colleg 18'!D29+'colleg 18'!D39+'colleg 18'!D47+'colleg 18'!D108+'colleg 18'!D103+'colleg 18'!D98+'colleg 18'!D91+'colleg 18'!D85+'colleg 18'!D76+'colleg 18'!D66</f>
        <v>22859</v>
      </c>
      <c r="E111" s="194">
        <f>'colleg 18'!E11+'colleg 18'!E20+'colleg 18'!E29+'colleg 18'!E39+'colleg 18'!E47+'colleg 18'!E108+'colleg 18'!E103+'colleg 18'!E98+'colleg 18'!E91+'colleg 18'!E85+'colleg 18'!E76+'colleg 18'!E66</f>
        <v>8168</v>
      </c>
      <c r="F111" s="195" t="s">
        <v>5</v>
      </c>
    </row>
    <row r="112" spans="1:12" ht="15" customHeight="1">
      <c r="A112" s="111"/>
      <c r="B112" s="530"/>
      <c r="C112" s="531"/>
      <c r="D112" s="514"/>
      <c r="E112" s="261"/>
      <c r="F112" s="112"/>
    </row>
    <row r="113" spans="1:6" ht="15" customHeight="1">
      <c r="A113" s="111"/>
      <c r="B113" s="530"/>
      <c r="C113" s="531"/>
      <c r="D113" s="514"/>
      <c r="E113" s="261"/>
      <c r="F113" s="112"/>
    </row>
    <row r="114" spans="1:6" ht="15" customHeight="1">
      <c r="A114" s="111"/>
      <c r="B114" s="530"/>
      <c r="C114" s="531"/>
      <c r="D114" s="514"/>
      <c r="E114" s="261"/>
      <c r="F114" s="112"/>
    </row>
    <row r="115" spans="1:6" ht="15" customHeight="1">
      <c r="A115" s="111"/>
      <c r="B115" s="530"/>
      <c r="C115" s="531"/>
      <c r="D115" s="514"/>
      <c r="E115" s="261"/>
      <c r="F115" s="112"/>
    </row>
    <row r="116" spans="1:6" ht="15" customHeight="1">
      <c r="A116" s="6" t="s">
        <v>6</v>
      </c>
      <c r="B116" s="6"/>
      <c r="C116" s="6"/>
      <c r="D116" s="450"/>
      <c r="E116" s="481"/>
      <c r="F116" s="7" t="s">
        <v>7</v>
      </c>
    </row>
    <row r="117" spans="1:6" ht="15" customHeight="1">
      <c r="A117" s="111"/>
      <c r="B117" s="530"/>
      <c r="C117" s="531"/>
      <c r="D117" s="514"/>
      <c r="E117" s="261"/>
      <c r="F117" s="112"/>
    </row>
    <row r="118" spans="1:6" ht="15" customHeight="1"/>
    <row r="119" spans="1:6" ht="15" customHeight="1"/>
    <row r="120" spans="1:6" ht="15" customHeight="1"/>
    <row r="121" spans="1:6" ht="15" customHeight="1"/>
    <row r="122" spans="1:6" ht="15" customHeight="1"/>
    <row r="123" spans="1:6" ht="15" customHeight="1"/>
    <row r="124" spans="1:6" ht="15" customHeight="1"/>
    <row r="125" spans="1:6" ht="15" customHeight="1"/>
    <row r="126" spans="1:6" ht="15" customHeight="1"/>
    <row r="127" spans="1:6" ht="15" customHeight="1"/>
    <row r="128" spans="1:6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</sheetData>
  <mergeCells count="9">
    <mergeCell ref="E56:F56"/>
    <mergeCell ref="E58:F58"/>
    <mergeCell ref="B61:C61"/>
    <mergeCell ref="D61:E61"/>
    <mergeCell ref="E1:F1"/>
    <mergeCell ref="E3:F3"/>
    <mergeCell ref="B6:C6"/>
    <mergeCell ref="D6:E6"/>
    <mergeCell ref="A54:F54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91">
    <tabColor rgb="FF00B050"/>
  </sheetPr>
  <dimension ref="A1:M117"/>
  <sheetViews>
    <sheetView showGridLines="0" view="pageLayout" topLeftCell="A91" zoomScaleNormal="100" workbookViewId="0">
      <selection activeCell="A25" sqref="A25:G25"/>
    </sheetView>
  </sheetViews>
  <sheetFormatPr baseColWidth="10" defaultColWidth="11" defaultRowHeight="12.75"/>
  <cols>
    <col min="1" max="1" width="32.7109375" style="528" customWidth="1"/>
    <col min="2" max="5" width="10.7109375" style="528" customWidth="1"/>
    <col min="6" max="6" width="31.85546875" style="528" customWidth="1"/>
    <col min="7" max="12" width="9.85546875" style="528" customWidth="1"/>
    <col min="13" max="13" width="30.85546875" style="528" customWidth="1"/>
    <col min="14" max="15" width="31.42578125" style="528" customWidth="1"/>
    <col min="16" max="16" width="12.140625" style="528" customWidth="1"/>
    <col min="17" max="32" width="11" style="528" customWidth="1"/>
    <col min="33" max="42" width="9.85546875" style="528" customWidth="1"/>
    <col min="43" max="46" width="11" style="528" customWidth="1"/>
    <col min="47" max="47" width="14.42578125" style="528" customWidth="1"/>
    <col min="48" max="48" width="4.140625" style="528" customWidth="1"/>
    <col min="49" max="49" width="13.28515625" style="528" customWidth="1"/>
    <col min="50" max="50" width="28.140625" style="528" customWidth="1"/>
    <col min="51" max="51" width="11" style="528" customWidth="1"/>
    <col min="52" max="52" width="14.42578125" style="528" customWidth="1"/>
    <col min="53" max="53" width="4.140625" style="528" customWidth="1"/>
    <col min="54" max="55" width="11" style="528" customWidth="1"/>
    <col min="56" max="56" width="14.42578125" style="528" customWidth="1"/>
    <col min="57" max="57" width="4.140625" style="528" customWidth="1"/>
    <col min="58" max="58" width="14.42578125" style="528" customWidth="1"/>
    <col min="59" max="16384" width="11" style="528"/>
  </cols>
  <sheetData>
    <row r="1" spans="1:13" ht="24.75" customHeight="1">
      <c r="A1" s="1131" t="s">
        <v>240</v>
      </c>
      <c r="B1" s="1143"/>
      <c r="C1" s="1143"/>
      <c r="D1" s="1143"/>
      <c r="E1" s="1280" t="s">
        <v>553</v>
      </c>
      <c r="F1" s="1280"/>
      <c r="M1" s="534"/>
    </row>
    <row r="2" spans="1:13" ht="18.95" customHeight="1">
      <c r="F2" s="535"/>
    </row>
    <row r="3" spans="1:13" ht="18.95" customHeight="1">
      <c r="A3" s="1144" t="s">
        <v>646</v>
      </c>
      <c r="F3" s="539" t="s">
        <v>647</v>
      </c>
      <c r="G3" s="536"/>
      <c r="H3" s="537"/>
      <c r="M3" s="538"/>
    </row>
    <row r="4" spans="1:13" ht="18.95" customHeight="1">
      <c r="A4" s="1144" t="s">
        <v>619</v>
      </c>
      <c r="F4" s="539" t="s">
        <v>609</v>
      </c>
      <c r="H4" s="540"/>
      <c r="M4" s="541"/>
    </row>
    <row r="5" spans="1:13" ht="18.95" customHeight="1">
      <c r="A5" s="542"/>
      <c r="F5" s="543"/>
      <c r="H5" s="540"/>
      <c r="M5" s="541"/>
    </row>
    <row r="6" spans="1:13" ht="16.5" customHeight="1">
      <c r="A6" s="127" t="s">
        <v>574</v>
      </c>
      <c r="B6" s="1283" t="s">
        <v>249</v>
      </c>
      <c r="C6" s="1283"/>
      <c r="D6" s="1283" t="s">
        <v>250</v>
      </c>
      <c r="E6" s="1283"/>
      <c r="F6" s="128" t="s">
        <v>575</v>
      </c>
      <c r="H6" s="540"/>
      <c r="M6" s="541"/>
    </row>
    <row r="7" spans="1:13" ht="12.95" customHeight="1">
      <c r="A7" s="129"/>
      <c r="B7" s="1295" t="s">
        <v>251</v>
      </c>
      <c r="C7" s="1295"/>
      <c r="D7" s="1295" t="s">
        <v>252</v>
      </c>
      <c r="E7" s="1295"/>
      <c r="F7" s="129"/>
      <c r="G7" s="544"/>
      <c r="H7" s="545"/>
      <c r="I7" s="544"/>
      <c r="J7" s="545"/>
      <c r="K7" s="544"/>
      <c r="L7" s="545"/>
      <c r="M7" s="541"/>
    </row>
    <row r="8" spans="1:13" ht="12.95" customHeight="1">
      <c r="A8" s="83"/>
      <c r="B8" s="544" t="s">
        <v>5</v>
      </c>
      <c r="C8" s="544" t="s">
        <v>216</v>
      </c>
      <c r="D8" s="544" t="s">
        <v>5</v>
      </c>
      <c r="E8" s="544" t="s">
        <v>216</v>
      </c>
      <c r="F8" s="465"/>
      <c r="G8" s="231"/>
      <c r="H8" s="545"/>
      <c r="I8" s="544"/>
      <c r="J8" s="545"/>
      <c r="K8" s="544"/>
      <c r="L8" s="545"/>
      <c r="M8" s="541"/>
    </row>
    <row r="9" spans="1:13" ht="12.95" customHeight="1">
      <c r="A9" s="135"/>
      <c r="B9" s="546" t="s">
        <v>253</v>
      </c>
      <c r="C9" s="546" t="s">
        <v>230</v>
      </c>
      <c r="D9" s="546" t="s">
        <v>253</v>
      </c>
      <c r="E9" s="546" t="s">
        <v>230</v>
      </c>
      <c r="F9" s="138"/>
      <c r="G9" s="231"/>
      <c r="H9" s="547"/>
      <c r="I9" s="547"/>
      <c r="J9" s="547"/>
      <c r="K9" s="547"/>
      <c r="L9" s="547"/>
      <c r="M9" s="541"/>
    </row>
    <row r="10" spans="1:13" s="551" customFormat="1" ht="6.75" customHeight="1">
      <c r="A10" s="528"/>
      <c r="B10" s="548"/>
      <c r="C10" s="549"/>
      <c r="D10" s="548"/>
      <c r="E10" s="548"/>
      <c r="F10" s="550"/>
      <c r="G10" s="231"/>
      <c r="M10" s="552"/>
    </row>
    <row r="11" spans="1:13" s="551" customFormat="1" ht="17.100000000000001" customHeight="1">
      <c r="A11" s="23" t="s">
        <v>15</v>
      </c>
      <c r="B11" s="143">
        <f>SUM(B12:B19)</f>
        <v>169555</v>
      </c>
      <c r="C11" s="143">
        <f>SUM(C12:C19)</f>
        <v>82002</v>
      </c>
      <c r="D11" s="143">
        <f>SUM(D12:D19)</f>
        <v>60921</v>
      </c>
      <c r="E11" s="143">
        <f>SUM(E12:E19)</f>
        <v>27885</v>
      </c>
      <c r="F11" s="25" t="s">
        <v>16</v>
      </c>
      <c r="H11" s="553"/>
      <c r="I11" s="553"/>
      <c r="J11" s="544"/>
      <c r="K11" s="544"/>
      <c r="L11" s="544"/>
      <c r="M11" s="226"/>
    </row>
    <row r="12" spans="1:13" s="551" customFormat="1" ht="17.100000000000001" customHeight="1">
      <c r="A12" s="26" t="s">
        <v>17</v>
      </c>
      <c r="B12" s="27">
        <v>15989</v>
      </c>
      <c r="C12" s="27">
        <v>7556</v>
      </c>
      <c r="D12" s="27">
        <v>9342</v>
      </c>
      <c r="E12" s="27">
        <v>4252</v>
      </c>
      <c r="F12" s="28" t="s">
        <v>18</v>
      </c>
      <c r="G12" s="145"/>
      <c r="H12" s="145"/>
      <c r="I12" s="145"/>
      <c r="J12" s="145"/>
      <c r="K12" s="553"/>
      <c r="L12" s="544"/>
      <c r="M12" s="226"/>
    </row>
    <row r="13" spans="1:13" s="551" customFormat="1" ht="17.100000000000001" customHeight="1">
      <c r="A13" s="26" t="s">
        <v>19</v>
      </c>
      <c r="B13" s="27">
        <v>18088</v>
      </c>
      <c r="C13" s="27">
        <v>8295</v>
      </c>
      <c r="D13" s="27">
        <v>14908</v>
      </c>
      <c r="E13" s="27">
        <v>6684</v>
      </c>
      <c r="F13" s="28" t="s">
        <v>20</v>
      </c>
      <c r="G13" s="145"/>
      <c r="H13" s="145"/>
      <c r="I13" s="145"/>
      <c r="J13" s="145"/>
      <c r="K13" s="480"/>
      <c r="L13" s="528"/>
      <c r="M13" s="227"/>
    </row>
    <row r="14" spans="1:13" s="547" customFormat="1" ht="17.100000000000001" customHeight="1">
      <c r="A14" s="29" t="s">
        <v>21</v>
      </c>
      <c r="B14" s="27">
        <v>3918</v>
      </c>
      <c r="C14" s="27">
        <v>1879</v>
      </c>
      <c r="D14" s="27">
        <v>3918</v>
      </c>
      <c r="E14" s="27">
        <v>1879</v>
      </c>
      <c r="F14" s="28" t="s">
        <v>22</v>
      </c>
      <c r="G14" s="147"/>
      <c r="H14" s="147"/>
      <c r="I14" s="147"/>
      <c r="J14" s="147"/>
      <c r="K14" s="553"/>
      <c r="L14" s="544"/>
      <c r="M14" s="226"/>
    </row>
    <row r="15" spans="1:13" s="551" customFormat="1" ht="17.100000000000001" customHeight="1">
      <c r="A15" s="30" t="s">
        <v>23</v>
      </c>
      <c r="B15" s="27">
        <v>21887</v>
      </c>
      <c r="C15" s="27">
        <v>10421</v>
      </c>
      <c r="D15" s="27">
        <v>8876</v>
      </c>
      <c r="E15" s="27">
        <v>3987</v>
      </c>
      <c r="F15" s="28" t="s">
        <v>24</v>
      </c>
      <c r="G15" s="145"/>
      <c r="H15" s="145"/>
      <c r="I15" s="145"/>
      <c r="J15" s="145"/>
      <c r="K15" s="480"/>
      <c r="L15" s="528"/>
      <c r="M15" s="228"/>
    </row>
    <row r="16" spans="1:13" s="551" customFormat="1" ht="17.100000000000001" customHeight="1">
      <c r="A16" s="30" t="s">
        <v>25</v>
      </c>
      <c r="B16" s="27">
        <v>17320</v>
      </c>
      <c r="C16" s="27">
        <v>7799</v>
      </c>
      <c r="D16" s="27">
        <v>13267</v>
      </c>
      <c r="E16" s="27">
        <v>5848</v>
      </c>
      <c r="F16" s="28" t="s">
        <v>26</v>
      </c>
      <c r="G16" s="145"/>
      <c r="H16" s="145"/>
      <c r="I16" s="145"/>
      <c r="J16" s="145"/>
      <c r="K16" s="480"/>
      <c r="L16" s="528"/>
      <c r="M16" s="228"/>
    </row>
    <row r="17" spans="1:13" s="547" customFormat="1" ht="17.100000000000001" customHeight="1">
      <c r="A17" s="30" t="s">
        <v>27</v>
      </c>
      <c r="B17" s="27">
        <v>52842</v>
      </c>
      <c r="C17" s="27">
        <v>26041</v>
      </c>
      <c r="D17" s="27">
        <v>2629</v>
      </c>
      <c r="E17" s="27">
        <v>1245</v>
      </c>
      <c r="F17" s="28" t="s">
        <v>28</v>
      </c>
      <c r="G17" s="145"/>
      <c r="H17" s="145"/>
      <c r="I17" s="145"/>
      <c r="J17" s="145"/>
      <c r="K17" s="553"/>
      <c r="L17" s="544"/>
      <c r="M17" s="226"/>
    </row>
    <row r="18" spans="1:13" s="551" customFormat="1" ht="17.100000000000001" customHeight="1">
      <c r="A18" s="30" t="s">
        <v>29</v>
      </c>
      <c r="B18" s="27">
        <v>27184</v>
      </c>
      <c r="C18" s="27">
        <v>13764</v>
      </c>
      <c r="D18" s="27">
        <v>7487</v>
      </c>
      <c r="E18" s="27">
        <v>3764</v>
      </c>
      <c r="F18" s="28" t="s">
        <v>30</v>
      </c>
      <c r="G18" s="147"/>
      <c r="H18" s="147"/>
      <c r="I18" s="147"/>
      <c r="J18" s="147"/>
      <c r="K18" s="480"/>
      <c r="L18" s="528"/>
      <c r="M18" s="228"/>
    </row>
    <row r="19" spans="1:13" s="551" customFormat="1" ht="17.100000000000001" customHeight="1">
      <c r="A19" s="30" t="s">
        <v>31</v>
      </c>
      <c r="B19" s="27">
        <v>12327</v>
      </c>
      <c r="C19" s="27">
        <v>6247</v>
      </c>
      <c r="D19" s="27">
        <v>494</v>
      </c>
      <c r="E19" s="27">
        <v>226</v>
      </c>
      <c r="F19" s="28" t="s">
        <v>32</v>
      </c>
      <c r="G19" s="145"/>
      <c r="H19" s="145"/>
      <c r="I19" s="145"/>
      <c r="J19" s="145"/>
      <c r="K19" s="480"/>
      <c r="L19" s="528"/>
      <c r="M19" s="228"/>
    </row>
    <row r="20" spans="1:13" s="551" customFormat="1" ht="17.100000000000001" customHeight="1">
      <c r="A20" s="31" t="s">
        <v>33</v>
      </c>
      <c r="B20" s="143">
        <f>SUM(B21:B28)</f>
        <v>100996</v>
      </c>
      <c r="C20" s="143">
        <f>SUM(C21:C28)</f>
        <v>47384</v>
      </c>
      <c r="D20" s="143">
        <f>SUM(D21:D28)</f>
        <v>23572</v>
      </c>
      <c r="E20" s="143">
        <f>SUM(E21:E28)</f>
        <v>10527</v>
      </c>
      <c r="F20" s="32" t="s">
        <v>34</v>
      </c>
      <c r="G20" s="145"/>
      <c r="H20" s="145"/>
      <c r="I20" s="145"/>
      <c r="J20" s="145"/>
      <c r="K20" s="480"/>
      <c r="L20" s="528"/>
      <c r="M20" s="228"/>
    </row>
    <row r="21" spans="1:13" s="551" customFormat="1" ht="17.100000000000001" customHeight="1">
      <c r="A21" s="26" t="s">
        <v>35</v>
      </c>
      <c r="B21" s="27">
        <v>12421</v>
      </c>
      <c r="C21" s="27">
        <v>5780</v>
      </c>
      <c r="D21" s="27">
        <v>2482</v>
      </c>
      <c r="E21" s="27">
        <v>1112</v>
      </c>
      <c r="F21" s="33" t="s">
        <v>36</v>
      </c>
      <c r="G21" s="145"/>
      <c r="H21" s="145"/>
      <c r="I21" s="145"/>
      <c r="J21" s="145"/>
      <c r="K21" s="480"/>
      <c r="L21" s="528"/>
      <c r="M21" s="228"/>
    </row>
    <row r="22" spans="1:13" s="551" customFormat="1" ht="17.100000000000001" customHeight="1">
      <c r="A22" s="26" t="s">
        <v>37</v>
      </c>
      <c r="B22" s="27">
        <v>8138</v>
      </c>
      <c r="C22" s="27">
        <v>3722</v>
      </c>
      <c r="D22" s="27">
        <v>4640</v>
      </c>
      <c r="E22" s="27">
        <v>2114</v>
      </c>
      <c r="F22" s="33" t="s">
        <v>38</v>
      </c>
      <c r="G22" s="145"/>
      <c r="H22" s="145"/>
      <c r="I22" s="145"/>
      <c r="J22" s="145"/>
      <c r="K22" s="480"/>
      <c r="L22" s="528"/>
      <c r="M22" s="227"/>
    </row>
    <row r="23" spans="1:13" s="551" customFormat="1" ht="17.100000000000001" customHeight="1">
      <c r="A23" s="26" t="s">
        <v>39</v>
      </c>
      <c r="B23" s="27">
        <v>6075</v>
      </c>
      <c r="C23" s="27">
        <v>2765</v>
      </c>
      <c r="D23" s="27">
        <v>3734</v>
      </c>
      <c r="E23" s="27">
        <v>1663</v>
      </c>
      <c r="F23" s="33" t="s">
        <v>40</v>
      </c>
      <c r="G23" s="145"/>
      <c r="H23" s="145"/>
      <c r="I23" s="145"/>
      <c r="J23" s="145"/>
      <c r="K23" s="480"/>
      <c r="L23" s="528"/>
      <c r="M23" s="227"/>
    </row>
    <row r="24" spans="1:13" s="551" customFormat="1" ht="17.100000000000001" customHeight="1">
      <c r="A24" s="26" t="s">
        <v>41</v>
      </c>
      <c r="B24" s="27">
        <v>10826</v>
      </c>
      <c r="C24" s="27">
        <v>4774</v>
      </c>
      <c r="D24" s="27">
        <v>4445</v>
      </c>
      <c r="E24" s="27">
        <v>1894</v>
      </c>
      <c r="F24" s="28" t="s">
        <v>42</v>
      </c>
      <c r="G24" s="147"/>
      <c r="H24" s="147"/>
      <c r="I24" s="147"/>
      <c r="J24" s="147"/>
      <c r="K24" s="480"/>
      <c r="L24" s="528"/>
      <c r="M24" s="228"/>
    </row>
    <row r="25" spans="1:13" s="551" customFormat="1" ht="17.100000000000001" customHeight="1">
      <c r="A25" s="26" t="s">
        <v>43</v>
      </c>
      <c r="B25" s="27">
        <v>5116</v>
      </c>
      <c r="C25" s="27">
        <v>2348</v>
      </c>
      <c r="D25" s="27">
        <v>1211</v>
      </c>
      <c r="E25" s="27">
        <v>574</v>
      </c>
      <c r="F25" s="33" t="s">
        <v>44</v>
      </c>
      <c r="G25" s="145"/>
      <c r="H25" s="145"/>
      <c r="I25" s="145"/>
      <c r="J25" s="145"/>
      <c r="K25" s="480"/>
      <c r="L25" s="528"/>
      <c r="M25" s="228"/>
    </row>
    <row r="26" spans="1:13" s="551" customFormat="1" ht="17.100000000000001" customHeight="1">
      <c r="A26" s="26" t="s">
        <v>45</v>
      </c>
      <c r="B26" s="27">
        <v>24289</v>
      </c>
      <c r="C26" s="27">
        <v>11608</v>
      </c>
      <c r="D26" s="27">
        <v>4982</v>
      </c>
      <c r="E26" s="27">
        <v>2335</v>
      </c>
      <c r="F26" s="33" t="s">
        <v>46</v>
      </c>
      <c r="G26" s="145"/>
      <c r="H26" s="145"/>
      <c r="I26" s="145"/>
      <c r="J26" s="145"/>
      <c r="K26" s="480"/>
      <c r="L26" s="528"/>
      <c r="M26" s="228"/>
    </row>
    <row r="27" spans="1:13" s="551" customFormat="1" ht="17.100000000000001" customHeight="1">
      <c r="A27" s="26" t="s">
        <v>47</v>
      </c>
      <c r="B27" s="27">
        <v>23635</v>
      </c>
      <c r="C27" s="27">
        <v>11419</v>
      </c>
      <c r="D27" s="27">
        <v>323</v>
      </c>
      <c r="E27" s="27">
        <v>146</v>
      </c>
      <c r="F27" s="33" t="s">
        <v>48</v>
      </c>
      <c r="G27" s="145"/>
      <c r="H27" s="145"/>
      <c r="I27" s="145"/>
      <c r="J27" s="145"/>
      <c r="K27" s="553"/>
      <c r="L27" s="544"/>
      <c r="M27" s="226"/>
    </row>
    <row r="28" spans="1:13" s="551" customFormat="1" ht="17.100000000000001" customHeight="1">
      <c r="A28" s="26" t="s">
        <v>49</v>
      </c>
      <c r="B28" s="27">
        <v>10496</v>
      </c>
      <c r="C28" s="27">
        <v>4968</v>
      </c>
      <c r="D28" s="27">
        <v>1755</v>
      </c>
      <c r="E28" s="27">
        <v>689</v>
      </c>
      <c r="F28" s="33" t="s">
        <v>50</v>
      </c>
      <c r="G28" s="145"/>
      <c r="H28" s="145"/>
      <c r="I28" s="145"/>
      <c r="J28" s="145"/>
      <c r="K28" s="480"/>
      <c r="L28" s="528"/>
      <c r="M28" s="227"/>
    </row>
    <row r="29" spans="1:13" s="551" customFormat="1" ht="17.100000000000001" customHeight="1">
      <c r="A29" s="23" t="s">
        <v>51</v>
      </c>
      <c r="B29" s="143">
        <f>SUM(B30:B38)</f>
        <v>206880</v>
      </c>
      <c r="C29" s="143">
        <f>SUM(C30:C38)</f>
        <v>94736</v>
      </c>
      <c r="D29" s="143">
        <f>SUM(D30:D38)</f>
        <v>71766</v>
      </c>
      <c r="E29" s="143">
        <f>SUM(E30:E38)</f>
        <v>30777</v>
      </c>
      <c r="F29" s="25" t="s">
        <v>52</v>
      </c>
      <c r="G29" s="145"/>
      <c r="H29" s="145"/>
      <c r="I29" s="145"/>
      <c r="J29" s="145"/>
      <c r="K29" s="480"/>
      <c r="L29" s="528"/>
      <c r="M29" s="228"/>
    </row>
    <row r="30" spans="1:13" s="551" customFormat="1" ht="17.100000000000001" customHeight="1">
      <c r="A30" s="34" t="s">
        <v>53</v>
      </c>
      <c r="B30" s="27">
        <v>38060</v>
      </c>
      <c r="C30" s="27">
        <v>17852</v>
      </c>
      <c r="D30" s="27">
        <v>6900</v>
      </c>
      <c r="E30" s="27">
        <v>3069</v>
      </c>
      <c r="F30" s="28" t="s">
        <v>54</v>
      </c>
      <c r="G30" s="145"/>
      <c r="H30" s="145"/>
      <c r="I30" s="145"/>
      <c r="J30" s="145"/>
      <c r="K30" s="480"/>
      <c r="L30" s="528"/>
      <c r="M30" s="228"/>
    </row>
    <row r="31" spans="1:13" s="551" customFormat="1" ht="17.100000000000001" customHeight="1">
      <c r="A31" s="35" t="s">
        <v>55</v>
      </c>
      <c r="B31" s="27">
        <v>12118</v>
      </c>
      <c r="C31" s="27">
        <v>5198</v>
      </c>
      <c r="D31" s="27">
        <v>6147</v>
      </c>
      <c r="E31" s="27">
        <v>2663</v>
      </c>
      <c r="F31" s="28" t="s">
        <v>56</v>
      </c>
      <c r="G31" s="145"/>
      <c r="H31" s="145"/>
      <c r="I31" s="145"/>
      <c r="J31" s="145"/>
      <c r="K31" s="480"/>
      <c r="L31" s="528"/>
      <c r="M31" s="228"/>
    </row>
    <row r="32" spans="1:13" s="551" customFormat="1" ht="17.100000000000001" customHeight="1">
      <c r="A32" s="34" t="s">
        <v>57</v>
      </c>
      <c r="B32" s="27">
        <v>13139</v>
      </c>
      <c r="C32" s="27">
        <v>5929</v>
      </c>
      <c r="D32" s="27">
        <v>4483</v>
      </c>
      <c r="E32" s="27">
        <v>1983</v>
      </c>
      <c r="F32" s="28" t="s">
        <v>58</v>
      </c>
      <c r="G32" s="145"/>
      <c r="H32" s="145"/>
      <c r="I32" s="145"/>
      <c r="J32" s="145"/>
      <c r="K32" s="480"/>
      <c r="L32" s="528"/>
      <c r="M32" s="228"/>
    </row>
    <row r="33" spans="1:13" s="551" customFormat="1" ht="17.100000000000001" customHeight="1">
      <c r="A33" s="26" t="s">
        <v>59</v>
      </c>
      <c r="B33" s="27">
        <v>56104</v>
      </c>
      <c r="C33" s="27">
        <v>27441</v>
      </c>
      <c r="D33" s="27">
        <v>1980</v>
      </c>
      <c r="E33" s="27">
        <v>842</v>
      </c>
      <c r="F33" s="28" t="s">
        <v>60</v>
      </c>
      <c r="G33" s="145"/>
      <c r="H33" s="145"/>
      <c r="I33" s="145"/>
      <c r="J33" s="145"/>
      <c r="K33" s="480"/>
      <c r="L33" s="528"/>
      <c r="M33" s="228"/>
    </row>
    <row r="34" spans="1:13" s="551" customFormat="1" ht="17.100000000000001" customHeight="1">
      <c r="A34" s="35" t="s">
        <v>61</v>
      </c>
      <c r="B34" s="27">
        <v>7626</v>
      </c>
      <c r="C34" s="27">
        <v>3691</v>
      </c>
      <c r="D34" s="27">
        <v>3858</v>
      </c>
      <c r="E34" s="27">
        <v>1733</v>
      </c>
      <c r="F34" s="28" t="s">
        <v>62</v>
      </c>
      <c r="G34" s="147"/>
      <c r="H34" s="147"/>
      <c r="I34" s="147"/>
      <c r="J34" s="147"/>
      <c r="K34" s="480"/>
      <c r="L34" s="528"/>
      <c r="M34" s="228"/>
    </row>
    <row r="35" spans="1:13" s="551" customFormat="1" ht="17.100000000000001" customHeight="1">
      <c r="A35" s="26" t="s">
        <v>63</v>
      </c>
      <c r="B35" s="27">
        <v>14377</v>
      </c>
      <c r="C35" s="27">
        <v>6393</v>
      </c>
      <c r="D35" s="27">
        <v>5667</v>
      </c>
      <c r="E35" s="27">
        <v>2397</v>
      </c>
      <c r="F35" s="28" t="s">
        <v>64</v>
      </c>
      <c r="G35" s="145"/>
      <c r="H35" s="145"/>
      <c r="I35" s="145"/>
      <c r="J35" s="145"/>
      <c r="K35" s="480"/>
      <c r="L35" s="528"/>
      <c r="M35" s="228"/>
    </row>
    <row r="36" spans="1:13" s="551" customFormat="1" ht="17.100000000000001" customHeight="1">
      <c r="A36" s="26" t="s">
        <v>65</v>
      </c>
      <c r="B36" s="27">
        <v>32463</v>
      </c>
      <c r="C36" s="27">
        <v>13822</v>
      </c>
      <c r="D36" s="27">
        <v>22624</v>
      </c>
      <c r="E36" s="27">
        <v>9601</v>
      </c>
      <c r="F36" s="28" t="s">
        <v>66</v>
      </c>
      <c r="G36" s="145"/>
      <c r="H36" s="145"/>
      <c r="I36" s="145"/>
      <c r="J36" s="145"/>
      <c r="K36" s="553"/>
      <c r="L36" s="544"/>
      <c r="M36" s="226"/>
    </row>
    <row r="37" spans="1:13" s="551" customFormat="1" ht="17.100000000000001" customHeight="1">
      <c r="A37" s="26" t="s">
        <v>67</v>
      </c>
      <c r="B37" s="27">
        <v>23898</v>
      </c>
      <c r="C37" s="27">
        <v>10599</v>
      </c>
      <c r="D37" s="27">
        <v>11453</v>
      </c>
      <c r="E37" s="27">
        <v>4860</v>
      </c>
      <c r="F37" s="28" t="s">
        <v>68</v>
      </c>
      <c r="G37" s="145"/>
      <c r="H37" s="145"/>
      <c r="I37" s="145"/>
      <c r="J37" s="145"/>
      <c r="K37" s="480"/>
      <c r="L37" s="528"/>
      <c r="M37" s="228"/>
    </row>
    <row r="38" spans="1:13" s="551" customFormat="1" ht="17.100000000000001" customHeight="1">
      <c r="A38" s="26" t="s">
        <v>69</v>
      </c>
      <c r="B38" s="27">
        <v>9095</v>
      </c>
      <c r="C38" s="27">
        <v>3811</v>
      </c>
      <c r="D38" s="27">
        <v>8654</v>
      </c>
      <c r="E38" s="27">
        <v>3629</v>
      </c>
      <c r="F38" s="28" t="s">
        <v>70</v>
      </c>
      <c r="G38" s="147"/>
      <c r="H38" s="147"/>
      <c r="I38" s="147"/>
      <c r="J38" s="147"/>
      <c r="K38" s="480"/>
      <c r="L38" s="528"/>
      <c r="M38" s="228"/>
    </row>
    <row r="39" spans="1:13" s="551" customFormat="1" ht="17.100000000000001" customHeight="1">
      <c r="A39" s="36" t="s">
        <v>71</v>
      </c>
      <c r="B39" s="143">
        <f>SUM(B40:B46)</f>
        <v>208495</v>
      </c>
      <c r="C39" s="143">
        <f>SUM(C40:C46)</f>
        <v>97723</v>
      </c>
      <c r="D39" s="143">
        <f>SUM(D40:D46)</f>
        <v>75136</v>
      </c>
      <c r="E39" s="143">
        <f>SUM(E40:E46)</f>
        <v>33558</v>
      </c>
      <c r="F39" s="25" t="s">
        <v>72</v>
      </c>
      <c r="G39" s="145"/>
      <c r="H39" s="145"/>
      <c r="I39" s="145"/>
      <c r="J39" s="145"/>
      <c r="K39" s="480"/>
      <c r="L39" s="528"/>
      <c r="M39" s="228"/>
    </row>
    <row r="40" spans="1:13" s="551" customFormat="1" ht="17.100000000000001" customHeight="1">
      <c r="A40" s="34" t="s">
        <v>73</v>
      </c>
      <c r="B40" s="27">
        <v>51615</v>
      </c>
      <c r="C40" s="27">
        <v>23969</v>
      </c>
      <c r="D40" s="27">
        <v>26843</v>
      </c>
      <c r="E40" s="27">
        <v>12119</v>
      </c>
      <c r="F40" s="33" t="s">
        <v>74</v>
      </c>
      <c r="G40" s="145"/>
      <c r="H40" s="145"/>
      <c r="I40" s="145"/>
      <c r="J40" s="145"/>
      <c r="K40" s="480"/>
      <c r="L40" s="528"/>
      <c r="M40" s="227"/>
    </row>
    <row r="41" spans="1:13" s="551" customFormat="1" ht="17.100000000000001" customHeight="1">
      <c r="A41" s="34" t="s">
        <v>75</v>
      </c>
      <c r="B41" s="27">
        <v>26857</v>
      </c>
      <c r="C41" s="27">
        <v>12075</v>
      </c>
      <c r="D41" s="27">
        <v>12067</v>
      </c>
      <c r="E41" s="27">
        <v>5076</v>
      </c>
      <c r="F41" s="28" t="s">
        <v>76</v>
      </c>
      <c r="G41" s="145"/>
      <c r="H41" s="145"/>
      <c r="I41" s="145"/>
      <c r="J41" s="145"/>
      <c r="K41" s="480"/>
      <c r="L41" s="528"/>
      <c r="M41" s="228"/>
    </row>
    <row r="42" spans="1:13" s="551" customFormat="1" ht="17.100000000000001" customHeight="1">
      <c r="A42" s="34" t="s">
        <v>77</v>
      </c>
      <c r="B42" s="27">
        <v>14544</v>
      </c>
      <c r="C42" s="27">
        <v>7049</v>
      </c>
      <c r="D42" s="27">
        <v>0</v>
      </c>
      <c r="E42" s="27">
        <v>0</v>
      </c>
      <c r="F42" s="28" t="s">
        <v>78</v>
      </c>
      <c r="G42" s="145"/>
      <c r="H42" s="145"/>
      <c r="I42" s="145"/>
      <c r="J42" s="145"/>
      <c r="K42" s="480"/>
      <c r="L42" s="528"/>
      <c r="M42" s="227"/>
    </row>
    <row r="43" spans="1:13" s="551" customFormat="1" ht="17.100000000000001" customHeight="1">
      <c r="A43" s="34" t="s">
        <v>79</v>
      </c>
      <c r="B43" s="27">
        <v>41483</v>
      </c>
      <c r="C43" s="27">
        <v>20143</v>
      </c>
      <c r="D43" s="27">
        <v>2472</v>
      </c>
      <c r="E43" s="27">
        <v>1156</v>
      </c>
      <c r="F43" s="28" t="s">
        <v>80</v>
      </c>
      <c r="G43" s="147"/>
      <c r="H43" s="147"/>
      <c r="I43" s="147"/>
      <c r="J43" s="147"/>
      <c r="K43" s="480"/>
      <c r="L43" s="528"/>
      <c r="M43" s="228"/>
    </row>
    <row r="44" spans="1:13" s="551" customFormat="1" ht="17.100000000000001" customHeight="1">
      <c r="A44" s="34" t="s">
        <v>81</v>
      </c>
      <c r="B44" s="27">
        <v>28949</v>
      </c>
      <c r="C44" s="27">
        <v>13106</v>
      </c>
      <c r="D44" s="27">
        <v>17042</v>
      </c>
      <c r="E44" s="27">
        <v>7467</v>
      </c>
      <c r="F44" s="33" t="s">
        <v>82</v>
      </c>
      <c r="G44" s="145"/>
      <c r="H44" s="145"/>
      <c r="I44" s="145"/>
      <c r="J44" s="145"/>
      <c r="K44" s="480"/>
      <c r="L44" s="528"/>
      <c r="M44" s="228"/>
    </row>
    <row r="45" spans="1:13" s="551" customFormat="1" ht="17.100000000000001" customHeight="1">
      <c r="A45" s="34" t="s">
        <v>83</v>
      </c>
      <c r="B45" s="27">
        <v>17376</v>
      </c>
      <c r="C45" s="27">
        <v>8045</v>
      </c>
      <c r="D45" s="27">
        <v>9440</v>
      </c>
      <c r="E45" s="27">
        <v>4207</v>
      </c>
      <c r="F45" s="33" t="s">
        <v>84</v>
      </c>
      <c r="G45" s="145"/>
      <c r="H45" s="145"/>
      <c r="I45" s="145"/>
      <c r="J45" s="145"/>
      <c r="K45" s="480"/>
      <c r="L45" s="528"/>
      <c r="M45" s="228"/>
    </row>
    <row r="46" spans="1:13" s="551" customFormat="1" ht="17.100000000000001" customHeight="1">
      <c r="A46" s="34" t="s">
        <v>85</v>
      </c>
      <c r="B46" s="27">
        <v>27671</v>
      </c>
      <c r="C46" s="27">
        <v>13336</v>
      </c>
      <c r="D46" s="27">
        <v>7272</v>
      </c>
      <c r="E46" s="27">
        <v>3533</v>
      </c>
      <c r="F46" s="28" t="s">
        <v>86</v>
      </c>
      <c r="G46" s="145"/>
      <c r="H46" s="145"/>
      <c r="I46" s="145"/>
      <c r="J46" s="145"/>
      <c r="K46" s="553"/>
      <c r="L46" s="544"/>
      <c r="M46" s="226"/>
    </row>
    <row r="47" spans="1:13" s="551" customFormat="1" ht="17.100000000000001" customHeight="1">
      <c r="A47" s="37" t="s">
        <v>87</v>
      </c>
      <c r="B47" s="143">
        <f>SUM(B48:B52)</f>
        <v>124343</v>
      </c>
      <c r="C47" s="143">
        <f>SUM(C48:C52)</f>
        <v>56752</v>
      </c>
      <c r="D47" s="143">
        <f>SUM(D48:D52)</f>
        <v>62860</v>
      </c>
      <c r="E47" s="143">
        <f>SUM(E48:E52)</f>
        <v>27610</v>
      </c>
      <c r="F47" s="25" t="s">
        <v>88</v>
      </c>
      <c r="G47" s="145"/>
      <c r="H47" s="145"/>
      <c r="I47" s="145"/>
      <c r="J47" s="145"/>
      <c r="K47" s="480"/>
      <c r="L47" s="528"/>
      <c r="M47" s="228"/>
    </row>
    <row r="48" spans="1:13" s="551" customFormat="1" ht="17.100000000000001" customHeight="1">
      <c r="A48" s="38" t="s">
        <v>89</v>
      </c>
      <c r="B48" s="27">
        <v>28576</v>
      </c>
      <c r="C48" s="27">
        <v>11806</v>
      </c>
      <c r="D48" s="27">
        <v>20823</v>
      </c>
      <c r="E48" s="27">
        <v>8529</v>
      </c>
      <c r="F48" s="28" t="s">
        <v>90</v>
      </c>
      <c r="G48" s="145"/>
      <c r="H48" s="145"/>
      <c r="I48" s="145"/>
      <c r="J48" s="145"/>
      <c r="K48" s="480"/>
      <c r="L48" s="528"/>
      <c r="M48" s="228"/>
    </row>
    <row r="49" spans="1:13" s="231" customFormat="1" ht="17.100000000000001" customHeight="1">
      <c r="A49" s="34" t="s">
        <v>91</v>
      </c>
      <c r="B49" s="27">
        <v>28540</v>
      </c>
      <c r="C49" s="27">
        <v>13312</v>
      </c>
      <c r="D49" s="27">
        <v>12995</v>
      </c>
      <c r="E49" s="27">
        <v>5966</v>
      </c>
      <c r="F49" s="28" t="s">
        <v>92</v>
      </c>
      <c r="G49" s="145"/>
      <c r="H49" s="145"/>
      <c r="I49" s="145"/>
      <c r="J49" s="145"/>
      <c r="K49" s="255"/>
    </row>
    <row r="50" spans="1:13" s="551" customFormat="1" ht="17.100000000000001" customHeight="1">
      <c r="A50" s="34" t="s">
        <v>93</v>
      </c>
      <c r="B50" s="27">
        <v>24047</v>
      </c>
      <c r="C50" s="27">
        <v>11471</v>
      </c>
      <c r="D50" s="27">
        <v>12690</v>
      </c>
      <c r="E50" s="27">
        <v>5868</v>
      </c>
      <c r="F50" s="28" t="s">
        <v>94</v>
      </c>
      <c r="G50" s="147"/>
      <c r="H50" s="147"/>
      <c r="I50" s="147"/>
      <c r="J50" s="147"/>
      <c r="K50" s="480"/>
      <c r="L50" s="528"/>
      <c r="M50" s="227"/>
    </row>
    <row r="51" spans="1:13" s="551" customFormat="1" ht="17.100000000000001" customHeight="1">
      <c r="A51" s="34" t="s">
        <v>95</v>
      </c>
      <c r="B51" s="27">
        <v>18696</v>
      </c>
      <c r="C51" s="27">
        <v>8778</v>
      </c>
      <c r="D51" s="27">
        <v>9026</v>
      </c>
      <c r="E51" s="27">
        <v>4071</v>
      </c>
      <c r="F51" s="28" t="s">
        <v>96</v>
      </c>
      <c r="G51" s="145"/>
      <c r="H51" s="145"/>
      <c r="I51" s="145"/>
      <c r="J51" s="145"/>
      <c r="K51" s="480"/>
      <c r="L51" s="528"/>
      <c r="M51" s="228"/>
    </row>
    <row r="52" spans="1:13" s="551" customFormat="1" ht="17.100000000000001" customHeight="1">
      <c r="A52" s="34" t="s">
        <v>97</v>
      </c>
      <c r="B52" s="27">
        <v>24484</v>
      </c>
      <c r="C52" s="27">
        <v>11385</v>
      </c>
      <c r="D52" s="27">
        <v>7326</v>
      </c>
      <c r="E52" s="27">
        <v>3176</v>
      </c>
      <c r="F52" s="33" t="s">
        <v>98</v>
      </c>
      <c r="G52" s="145"/>
      <c r="H52" s="145"/>
      <c r="I52" s="145"/>
      <c r="J52" s="145"/>
      <c r="K52" s="480"/>
      <c r="L52" s="528"/>
      <c r="M52" s="228"/>
    </row>
    <row r="53" spans="1:13" s="551" customFormat="1" ht="12.75" customHeight="1">
      <c r="A53" s="229"/>
      <c r="B53" s="230"/>
      <c r="C53" s="230"/>
      <c r="D53" s="230"/>
      <c r="E53" s="230"/>
      <c r="F53" s="554"/>
      <c r="G53" s="147">
        <v>83954</v>
      </c>
      <c r="H53" s="147">
        <v>36451</v>
      </c>
      <c r="I53" s="147">
        <v>12648</v>
      </c>
      <c r="J53" s="147">
        <v>4678</v>
      </c>
      <c r="K53" s="480"/>
      <c r="L53" s="528"/>
      <c r="M53" s="228"/>
    </row>
    <row r="54" spans="1:13" s="551" customFormat="1" ht="12.75" customHeight="1">
      <c r="A54" s="233"/>
      <c r="B54" s="555"/>
      <c r="C54" s="555"/>
      <c r="D54" s="556"/>
      <c r="E54" s="556"/>
      <c r="F54" s="557"/>
      <c r="G54" s="528"/>
      <c r="H54" s="528"/>
      <c r="I54" s="528"/>
      <c r="J54" s="528"/>
      <c r="K54" s="528"/>
      <c r="L54" s="528"/>
      <c r="M54" s="228"/>
    </row>
    <row r="55" spans="1:13" s="551" customFormat="1" ht="19.5" customHeight="1">
      <c r="A55" s="1131" t="s">
        <v>240</v>
      </c>
      <c r="B55" s="1143"/>
      <c r="C55" s="1143"/>
      <c r="D55" s="1143"/>
      <c r="E55" s="1280" t="s">
        <v>553</v>
      </c>
      <c r="F55" s="1280"/>
      <c r="G55" s="528"/>
      <c r="H55" s="528"/>
      <c r="I55" s="528"/>
      <c r="J55" s="528"/>
      <c r="K55" s="528"/>
      <c r="L55" s="528"/>
      <c r="M55" s="228"/>
    </row>
    <row r="56" spans="1:13" s="551" customFormat="1" ht="12.75" customHeight="1">
      <c r="A56" s="559"/>
      <c r="B56" s="559"/>
      <c r="C56" s="559"/>
      <c r="D56" s="559"/>
      <c r="E56" s="559"/>
      <c r="F56" s="560"/>
      <c r="G56" s="544"/>
      <c r="H56" s="544"/>
      <c r="I56" s="544"/>
      <c r="J56" s="544"/>
      <c r="K56" s="544"/>
      <c r="L56" s="544"/>
      <c r="M56" s="226"/>
    </row>
    <row r="57" spans="1:13" s="551" customFormat="1" ht="20.25" customHeight="1">
      <c r="A57" s="1145" t="s">
        <v>648</v>
      </c>
      <c r="B57" s="559"/>
      <c r="C57" s="561"/>
      <c r="D57" s="559"/>
      <c r="E57" s="559"/>
      <c r="F57" s="562" t="s">
        <v>647</v>
      </c>
      <c r="G57" s="528"/>
      <c r="H57" s="528"/>
      <c r="I57" s="528"/>
      <c r="J57" s="528"/>
      <c r="K57" s="528"/>
      <c r="L57" s="528"/>
      <c r="M57" s="228"/>
    </row>
    <row r="58" spans="1:13" s="551" customFormat="1" ht="18" customHeight="1">
      <c r="A58" s="1145" t="s">
        <v>610</v>
      </c>
      <c r="B58" s="559"/>
      <c r="C58" s="559"/>
      <c r="D58" s="559"/>
      <c r="E58" s="559"/>
      <c r="F58" s="562" t="s">
        <v>649</v>
      </c>
      <c r="G58" s="528"/>
      <c r="H58" s="528"/>
      <c r="I58" s="528"/>
      <c r="J58" s="528"/>
      <c r="K58" s="528"/>
      <c r="L58" s="528"/>
      <c r="M58" s="228"/>
    </row>
    <row r="59" spans="1:13" s="551" customFormat="1" ht="12.75" customHeight="1">
      <c r="A59" s="563"/>
      <c r="B59" s="559"/>
      <c r="C59" s="559"/>
      <c r="D59" s="559"/>
      <c r="E59" s="559"/>
      <c r="F59" s="564"/>
      <c r="G59" s="528"/>
      <c r="H59" s="528"/>
      <c r="I59" s="528"/>
      <c r="J59" s="528"/>
      <c r="K59" s="528"/>
      <c r="L59" s="528"/>
      <c r="M59" s="227"/>
    </row>
    <row r="60" spans="1:13" s="551" customFormat="1" ht="15" customHeight="1">
      <c r="A60" s="174" t="s">
        <v>574</v>
      </c>
      <c r="B60" s="1289" t="s">
        <v>249</v>
      </c>
      <c r="C60" s="1289"/>
      <c r="D60" s="1289" t="s">
        <v>250</v>
      </c>
      <c r="E60" s="1289"/>
      <c r="F60" s="175" t="s">
        <v>575</v>
      </c>
      <c r="G60" s="528"/>
      <c r="H60" s="528"/>
      <c r="I60" s="528"/>
      <c r="J60" s="528"/>
      <c r="K60" s="528"/>
      <c r="L60" s="528"/>
      <c r="M60" s="228"/>
    </row>
    <row r="61" spans="1:13" s="551" customFormat="1" ht="15" customHeight="1">
      <c r="A61" s="176"/>
      <c r="B61" s="1296" t="s">
        <v>251</v>
      </c>
      <c r="C61" s="1296"/>
      <c r="D61" s="1296" t="s">
        <v>252</v>
      </c>
      <c r="E61" s="1296"/>
      <c r="F61" s="176"/>
      <c r="G61" s="528"/>
      <c r="H61" s="528"/>
      <c r="I61" s="528"/>
      <c r="J61" s="528"/>
      <c r="K61" s="528"/>
      <c r="L61" s="528"/>
      <c r="M61" s="228"/>
    </row>
    <row r="62" spans="1:13" s="551" customFormat="1" ht="15" customHeight="1">
      <c r="A62" s="99"/>
      <c r="B62" s="565" t="s">
        <v>5</v>
      </c>
      <c r="C62" s="565" t="s">
        <v>216</v>
      </c>
      <c r="D62" s="565" t="s">
        <v>5</v>
      </c>
      <c r="E62" s="565" t="s">
        <v>216</v>
      </c>
      <c r="F62" s="486"/>
      <c r="G62" s="528"/>
      <c r="H62" s="528"/>
      <c r="I62" s="528"/>
      <c r="J62" s="528"/>
      <c r="K62" s="528"/>
      <c r="L62" s="528"/>
      <c r="M62" s="228"/>
    </row>
    <row r="63" spans="1:13" s="551" customFormat="1" ht="15" customHeight="1">
      <c r="A63" s="180"/>
      <c r="B63" s="566" t="s">
        <v>253</v>
      </c>
      <c r="C63" s="566" t="s">
        <v>230</v>
      </c>
      <c r="D63" s="566" t="s">
        <v>253</v>
      </c>
      <c r="E63" s="566" t="s">
        <v>230</v>
      </c>
      <c r="F63" s="184"/>
      <c r="G63" s="528"/>
      <c r="H63" s="528"/>
      <c r="I63" s="528"/>
      <c r="J63" s="528"/>
      <c r="K63" s="528"/>
      <c r="L63" s="528"/>
      <c r="M63" s="228"/>
    </row>
    <row r="64" spans="1:13" s="551" customFormat="1" ht="15" customHeight="1">
      <c r="A64" s="559"/>
      <c r="B64" s="567"/>
      <c r="C64" s="568"/>
      <c r="D64" s="567"/>
      <c r="E64" s="567"/>
      <c r="F64" s="569"/>
      <c r="G64" s="528"/>
      <c r="H64" s="528"/>
      <c r="I64" s="528"/>
      <c r="J64" s="528"/>
      <c r="K64" s="528"/>
      <c r="L64" s="528"/>
      <c r="M64" s="228"/>
    </row>
    <row r="65" spans="1:13" s="551" customFormat="1" ht="15" customHeight="1">
      <c r="A65" s="53" t="s">
        <v>100</v>
      </c>
      <c r="B65" s="188">
        <f>SUM(B66:B74)</f>
        <v>287942</v>
      </c>
      <c r="C65" s="188">
        <f>SUM(C66:C74)</f>
        <v>137022</v>
      </c>
      <c r="D65" s="188">
        <f>SUM(D66:D74)</f>
        <v>75666</v>
      </c>
      <c r="E65" s="188">
        <f>SUM(E66:E74)</f>
        <v>34434</v>
      </c>
      <c r="F65" s="64" t="s">
        <v>101</v>
      </c>
      <c r="G65" s="544"/>
      <c r="H65" s="544"/>
      <c r="I65" s="544"/>
      <c r="J65" s="544"/>
      <c r="K65" s="544"/>
      <c r="L65" s="544"/>
      <c r="M65" s="226"/>
    </row>
    <row r="66" spans="1:13" s="551" customFormat="1" ht="15" customHeight="1">
      <c r="A66" s="189" t="s">
        <v>102</v>
      </c>
      <c r="B66" s="27">
        <v>10608</v>
      </c>
      <c r="C66" s="27">
        <v>5023</v>
      </c>
      <c r="D66" s="27">
        <v>4533</v>
      </c>
      <c r="E66" s="27">
        <v>2053</v>
      </c>
      <c r="F66" s="190" t="s">
        <v>103</v>
      </c>
      <c r="G66" s="528"/>
      <c r="H66" s="528"/>
      <c r="I66" s="528"/>
      <c r="J66" s="528"/>
      <c r="K66" s="528"/>
      <c r="L66" s="528"/>
      <c r="M66" s="228"/>
    </row>
    <row r="67" spans="1:13" s="551" customFormat="1" ht="15" customHeight="1">
      <c r="A67" s="189" t="s">
        <v>104</v>
      </c>
      <c r="B67" s="27">
        <v>24792</v>
      </c>
      <c r="C67" s="27">
        <v>11297</v>
      </c>
      <c r="D67" s="27">
        <v>5322</v>
      </c>
      <c r="E67" s="27">
        <v>2207</v>
      </c>
      <c r="F67" s="190" t="s">
        <v>105</v>
      </c>
      <c r="G67" s="528"/>
      <c r="H67" s="528"/>
      <c r="I67" s="528"/>
      <c r="J67" s="528"/>
      <c r="K67" s="528"/>
      <c r="L67" s="528"/>
      <c r="M67" s="228"/>
    </row>
    <row r="68" spans="1:13" s="551" customFormat="1" ht="15" customHeight="1">
      <c r="A68" s="189" t="s">
        <v>193</v>
      </c>
      <c r="B68" s="192">
        <v>112140</v>
      </c>
      <c r="C68" s="192">
        <v>54671</v>
      </c>
      <c r="D68" s="192">
        <v>0</v>
      </c>
      <c r="E68" s="192">
        <v>0</v>
      </c>
      <c r="F68" s="190" t="s">
        <v>107</v>
      </c>
      <c r="G68" s="528"/>
      <c r="H68" s="528"/>
      <c r="I68" s="528"/>
      <c r="J68" s="528"/>
      <c r="K68" s="528"/>
      <c r="L68" s="528"/>
      <c r="M68" s="228"/>
    </row>
    <row r="69" spans="1:13" s="551" customFormat="1" ht="15" customHeight="1">
      <c r="A69" s="189" t="s">
        <v>108</v>
      </c>
      <c r="B69" s="27">
        <v>35755</v>
      </c>
      <c r="C69" s="27">
        <v>16808</v>
      </c>
      <c r="D69" s="27">
        <v>20760</v>
      </c>
      <c r="E69" s="27">
        <v>9444</v>
      </c>
      <c r="F69" s="190" t="s">
        <v>109</v>
      </c>
      <c r="G69" s="528"/>
      <c r="H69" s="528"/>
      <c r="I69" s="528"/>
      <c r="J69" s="528"/>
      <c r="K69" s="528"/>
      <c r="L69" s="528"/>
      <c r="M69" s="227"/>
    </row>
    <row r="70" spans="1:13" s="551" customFormat="1" ht="15" customHeight="1">
      <c r="A70" s="189" t="s">
        <v>110</v>
      </c>
      <c r="B70" s="27">
        <v>13576</v>
      </c>
      <c r="C70" s="27">
        <v>6572</v>
      </c>
      <c r="D70" s="27">
        <v>5254</v>
      </c>
      <c r="E70" s="27">
        <v>2547</v>
      </c>
      <c r="F70" s="190" t="s">
        <v>111</v>
      </c>
      <c r="G70" s="528"/>
      <c r="H70" s="528"/>
      <c r="I70" s="528"/>
      <c r="J70" s="528"/>
      <c r="K70" s="528"/>
      <c r="L70" s="528"/>
      <c r="M70" s="228"/>
    </row>
    <row r="71" spans="1:13" s="551" customFormat="1" ht="15" customHeight="1">
      <c r="A71" s="189" t="s">
        <v>112</v>
      </c>
      <c r="B71" s="27">
        <v>17936</v>
      </c>
      <c r="C71" s="27">
        <v>8588</v>
      </c>
      <c r="D71" s="27">
        <v>8742</v>
      </c>
      <c r="E71" s="27">
        <v>4189</v>
      </c>
      <c r="F71" s="190" t="s">
        <v>113</v>
      </c>
      <c r="G71" s="544"/>
      <c r="H71" s="544"/>
      <c r="I71" s="544"/>
      <c r="J71" s="544"/>
      <c r="K71" s="544"/>
      <c r="L71" s="544"/>
      <c r="M71" s="226"/>
    </row>
    <row r="72" spans="1:13" s="551" customFormat="1" ht="15" customHeight="1">
      <c r="A72" s="189" t="s">
        <v>114</v>
      </c>
      <c r="B72" s="27">
        <v>22027</v>
      </c>
      <c r="C72" s="27">
        <v>10579</v>
      </c>
      <c r="D72" s="27">
        <v>2739</v>
      </c>
      <c r="E72" s="27">
        <v>1257</v>
      </c>
      <c r="F72" s="190" t="s">
        <v>115</v>
      </c>
      <c r="G72" s="528"/>
      <c r="H72" s="528"/>
      <c r="I72" s="528"/>
      <c r="J72" s="528"/>
      <c r="K72" s="528"/>
      <c r="L72" s="528"/>
      <c r="M72" s="227"/>
    </row>
    <row r="73" spans="1:13" s="551" customFormat="1" ht="15" customHeight="1">
      <c r="A73" s="189" t="s">
        <v>116</v>
      </c>
      <c r="B73" s="27">
        <v>28712</v>
      </c>
      <c r="C73" s="27">
        <v>13066</v>
      </c>
      <c r="D73" s="27">
        <v>13652</v>
      </c>
      <c r="E73" s="27">
        <v>6022</v>
      </c>
      <c r="F73" s="190" t="s">
        <v>117</v>
      </c>
      <c r="G73" s="528"/>
      <c r="H73" s="528"/>
      <c r="I73" s="528"/>
      <c r="J73" s="528"/>
      <c r="K73" s="528"/>
      <c r="L73" s="528"/>
      <c r="M73" s="228"/>
    </row>
    <row r="74" spans="1:13" s="551" customFormat="1" ht="15" customHeight="1">
      <c r="A74" s="189" t="s">
        <v>118</v>
      </c>
      <c r="B74" s="27">
        <v>22396</v>
      </c>
      <c r="C74" s="27">
        <v>10418</v>
      </c>
      <c r="D74" s="27">
        <v>14664</v>
      </c>
      <c r="E74" s="27">
        <v>6715</v>
      </c>
      <c r="F74" s="190" t="s">
        <v>119</v>
      </c>
      <c r="G74" s="528"/>
      <c r="H74" s="528"/>
      <c r="I74" s="528"/>
      <c r="J74" s="528"/>
      <c r="K74" s="528"/>
      <c r="L74" s="528"/>
      <c r="M74" s="228"/>
    </row>
    <row r="75" spans="1:13" s="551" customFormat="1" ht="15" customHeight="1">
      <c r="A75" s="61" t="s">
        <v>120</v>
      </c>
      <c r="B75" s="188">
        <f>SUM(B76:B83)</f>
        <v>219682</v>
      </c>
      <c r="C75" s="188">
        <f>SUM(C76:C83)</f>
        <v>100708</v>
      </c>
      <c r="D75" s="188">
        <f>SUM(D76:D83)</f>
        <v>114483</v>
      </c>
      <c r="E75" s="188">
        <f>SUM(E76:E83)</f>
        <v>50217</v>
      </c>
      <c r="F75" s="62" t="s">
        <v>121</v>
      </c>
      <c r="G75" s="528"/>
      <c r="H75" s="528"/>
      <c r="I75" s="528"/>
      <c r="J75" s="528"/>
      <c r="K75" s="528"/>
      <c r="L75" s="528"/>
      <c r="M75" s="228"/>
    </row>
    <row r="76" spans="1:13" s="551" customFormat="1" ht="15" customHeight="1">
      <c r="A76" s="189" t="s">
        <v>122</v>
      </c>
      <c r="B76" s="27">
        <v>29827</v>
      </c>
      <c r="C76" s="27">
        <v>13124</v>
      </c>
      <c r="D76" s="27">
        <v>20917</v>
      </c>
      <c r="E76" s="27">
        <v>9003</v>
      </c>
      <c r="F76" s="190" t="s">
        <v>123</v>
      </c>
      <c r="G76" s="528"/>
      <c r="H76" s="528"/>
      <c r="I76" s="528"/>
      <c r="J76" s="528"/>
      <c r="K76" s="528"/>
      <c r="L76" s="528"/>
      <c r="M76" s="228"/>
    </row>
    <row r="77" spans="1:13" s="551" customFormat="1" ht="15" customHeight="1">
      <c r="A77" s="189" t="s">
        <v>124</v>
      </c>
      <c r="B77" s="27">
        <v>15606</v>
      </c>
      <c r="C77" s="27">
        <v>6541</v>
      </c>
      <c r="D77" s="27">
        <v>10525</v>
      </c>
      <c r="E77" s="27">
        <v>4238</v>
      </c>
      <c r="F77" s="190" t="s">
        <v>125</v>
      </c>
      <c r="G77" s="528"/>
      <c r="H77" s="528"/>
      <c r="I77" s="528"/>
      <c r="J77" s="528"/>
      <c r="K77" s="528"/>
      <c r="L77" s="528"/>
      <c r="M77" s="228"/>
    </row>
    <row r="78" spans="1:13" s="551" customFormat="1" ht="15" customHeight="1">
      <c r="A78" s="189" t="s">
        <v>126</v>
      </c>
      <c r="B78" s="27">
        <v>29047</v>
      </c>
      <c r="C78" s="27">
        <v>13466</v>
      </c>
      <c r="D78" s="27">
        <v>17253</v>
      </c>
      <c r="E78" s="27">
        <v>7849</v>
      </c>
      <c r="F78" s="190" t="s">
        <v>127</v>
      </c>
      <c r="G78" s="528"/>
      <c r="H78" s="528"/>
      <c r="I78" s="528"/>
      <c r="J78" s="528"/>
      <c r="K78" s="528"/>
      <c r="L78" s="528"/>
      <c r="M78" s="231"/>
    </row>
    <row r="79" spans="1:13" s="551" customFormat="1" ht="15" customHeight="1">
      <c r="A79" s="189" t="s">
        <v>128</v>
      </c>
      <c r="B79" s="27">
        <v>18955</v>
      </c>
      <c r="C79" s="27">
        <v>7885</v>
      </c>
      <c r="D79" s="27">
        <v>11431</v>
      </c>
      <c r="E79" s="27">
        <v>4524</v>
      </c>
      <c r="F79" s="190" t="s">
        <v>129</v>
      </c>
      <c r="G79" s="544"/>
      <c r="H79" s="544"/>
      <c r="I79" s="544"/>
      <c r="J79" s="544"/>
      <c r="K79" s="544"/>
      <c r="L79" s="544"/>
      <c r="M79" s="226"/>
    </row>
    <row r="80" spans="1:13" s="231" customFormat="1" ht="15" customHeight="1">
      <c r="A80" s="189" t="s">
        <v>130</v>
      </c>
      <c r="B80" s="27">
        <v>68505</v>
      </c>
      <c r="C80" s="27">
        <v>33331</v>
      </c>
      <c r="D80" s="27">
        <v>24468</v>
      </c>
      <c r="E80" s="27">
        <v>11574</v>
      </c>
      <c r="F80" s="190" t="s">
        <v>131</v>
      </c>
    </row>
    <row r="81" spans="1:13" ht="15" customHeight="1">
      <c r="A81" s="189" t="s">
        <v>132</v>
      </c>
      <c r="B81" s="27">
        <v>16394</v>
      </c>
      <c r="C81" s="27">
        <v>7316</v>
      </c>
      <c r="D81" s="27">
        <v>9589</v>
      </c>
      <c r="E81" s="27">
        <v>4071</v>
      </c>
      <c r="F81" s="190" t="s">
        <v>133</v>
      </c>
      <c r="M81" s="558"/>
    </row>
    <row r="82" spans="1:13" s="551" customFormat="1" ht="15" customHeight="1">
      <c r="A82" s="189" t="s">
        <v>134</v>
      </c>
      <c r="B82" s="27">
        <v>30240</v>
      </c>
      <c r="C82" s="27">
        <v>13863</v>
      </c>
      <c r="D82" s="27">
        <v>14256</v>
      </c>
      <c r="E82" s="27">
        <v>6259</v>
      </c>
      <c r="F82" s="190" t="s">
        <v>581</v>
      </c>
      <c r="M82" s="231"/>
    </row>
    <row r="83" spans="1:13" ht="15" customHeight="1">
      <c r="A83" s="189" t="s">
        <v>136</v>
      </c>
      <c r="B83" s="27">
        <v>11108</v>
      </c>
      <c r="C83" s="27">
        <v>5182</v>
      </c>
      <c r="D83" s="27">
        <v>6044</v>
      </c>
      <c r="E83" s="27">
        <v>2699</v>
      </c>
      <c r="F83" s="190" t="s">
        <v>137</v>
      </c>
    </row>
    <row r="84" spans="1:13" ht="15" customHeight="1">
      <c r="A84" s="63" t="s">
        <v>138</v>
      </c>
      <c r="B84" s="188">
        <f>SUM(B85:B89)</f>
        <v>94547</v>
      </c>
      <c r="C84" s="188">
        <f>SUM(C85:C89)</f>
        <v>44020</v>
      </c>
      <c r="D84" s="188">
        <f>SUM(D85:D89)</f>
        <v>59516</v>
      </c>
      <c r="E84" s="188">
        <f>SUM(E85:E89)</f>
        <v>27543</v>
      </c>
      <c r="F84" s="64" t="s">
        <v>139</v>
      </c>
    </row>
    <row r="85" spans="1:13" ht="15" customHeight="1">
      <c r="A85" s="189" t="s">
        <v>140</v>
      </c>
      <c r="B85" s="27">
        <v>24811</v>
      </c>
      <c r="C85" s="27">
        <v>11727</v>
      </c>
      <c r="D85" s="27">
        <v>11417</v>
      </c>
      <c r="E85" s="27">
        <v>5456</v>
      </c>
      <c r="F85" s="190" t="s">
        <v>141</v>
      </c>
    </row>
    <row r="86" spans="1:13" ht="15" customHeight="1">
      <c r="A86" s="189" t="s">
        <v>142</v>
      </c>
      <c r="B86" s="27">
        <v>16390</v>
      </c>
      <c r="C86" s="27">
        <v>7565</v>
      </c>
      <c r="D86" s="27">
        <v>10469</v>
      </c>
      <c r="E86" s="27">
        <v>4828</v>
      </c>
      <c r="F86" s="190" t="s">
        <v>143</v>
      </c>
    </row>
    <row r="87" spans="1:13" s="231" customFormat="1" ht="18" customHeight="1">
      <c r="A87" s="189" t="s">
        <v>144</v>
      </c>
      <c r="B87" s="27">
        <v>16379</v>
      </c>
      <c r="C87" s="27">
        <v>7643</v>
      </c>
      <c r="D87" s="27">
        <v>10688</v>
      </c>
      <c r="E87" s="27">
        <v>4901</v>
      </c>
      <c r="F87" s="190" t="s">
        <v>145</v>
      </c>
    </row>
    <row r="88" spans="1:13" ht="15">
      <c r="A88" s="189" t="s">
        <v>146</v>
      </c>
      <c r="B88" s="27">
        <v>18140</v>
      </c>
      <c r="C88" s="27">
        <v>8338</v>
      </c>
      <c r="D88" s="27">
        <v>12970</v>
      </c>
      <c r="E88" s="27">
        <v>5952</v>
      </c>
      <c r="F88" s="190" t="s">
        <v>147</v>
      </c>
    </row>
    <row r="89" spans="1:13" ht="15">
      <c r="A89" s="189" t="s">
        <v>148</v>
      </c>
      <c r="B89" s="27">
        <v>18827</v>
      </c>
      <c r="C89" s="27">
        <v>8747</v>
      </c>
      <c r="D89" s="27">
        <v>13972</v>
      </c>
      <c r="E89" s="27">
        <v>6406</v>
      </c>
      <c r="F89" s="190" t="s">
        <v>149</v>
      </c>
    </row>
    <row r="90" spans="1:13" ht="14.25">
      <c r="A90" s="61" t="s">
        <v>150</v>
      </c>
      <c r="B90" s="188">
        <f>SUM(B91:B96)</f>
        <v>142516</v>
      </c>
      <c r="C90" s="188">
        <f>SUM(C91:C96)</f>
        <v>66079</v>
      </c>
      <c r="D90" s="188">
        <f>SUM(D91:D96)</f>
        <v>64162</v>
      </c>
      <c r="E90" s="188">
        <f>SUM(E91:E96)</f>
        <v>28615</v>
      </c>
      <c r="F90" s="62" t="s">
        <v>151</v>
      </c>
    </row>
    <row r="91" spans="1:13" ht="15">
      <c r="A91" s="189" t="s">
        <v>152</v>
      </c>
      <c r="B91" s="27">
        <v>28499</v>
      </c>
      <c r="C91" s="27">
        <v>13711</v>
      </c>
      <c r="D91" s="27">
        <v>9867</v>
      </c>
      <c r="E91" s="27">
        <v>4540</v>
      </c>
      <c r="F91" s="190" t="s">
        <v>153</v>
      </c>
    </row>
    <row r="92" spans="1:13" ht="15">
      <c r="A92" s="189" t="s">
        <v>154</v>
      </c>
      <c r="B92" s="27">
        <v>23286</v>
      </c>
      <c r="C92" s="27">
        <v>10459</v>
      </c>
      <c r="D92" s="27">
        <v>17814</v>
      </c>
      <c r="E92" s="27">
        <v>7898</v>
      </c>
      <c r="F92" s="190" t="s">
        <v>155</v>
      </c>
    </row>
    <row r="93" spans="1:13" ht="15">
      <c r="A93" s="189" t="s">
        <v>156</v>
      </c>
      <c r="B93" s="27">
        <v>30861</v>
      </c>
      <c r="C93" s="27">
        <v>14662</v>
      </c>
      <c r="D93" s="27">
        <v>3831</v>
      </c>
      <c r="E93" s="27">
        <v>1812</v>
      </c>
      <c r="F93" s="190" t="s">
        <v>580</v>
      </c>
    </row>
    <row r="94" spans="1:13" ht="15">
      <c r="A94" s="189" t="s">
        <v>158</v>
      </c>
      <c r="B94" s="27">
        <v>42928</v>
      </c>
      <c r="C94" s="27">
        <v>19463</v>
      </c>
      <c r="D94" s="27">
        <v>23405</v>
      </c>
      <c r="E94" s="27">
        <v>10237</v>
      </c>
      <c r="F94" s="190" t="s">
        <v>159</v>
      </c>
    </row>
    <row r="95" spans="1:13" ht="15">
      <c r="A95" s="189" t="s">
        <v>160</v>
      </c>
      <c r="B95" s="27">
        <v>6709</v>
      </c>
      <c r="C95" s="27">
        <v>3085</v>
      </c>
      <c r="D95" s="27">
        <v>3930</v>
      </c>
      <c r="E95" s="27">
        <v>1780</v>
      </c>
      <c r="F95" s="190" t="s">
        <v>161</v>
      </c>
    </row>
    <row r="96" spans="1:13" ht="15">
      <c r="A96" s="189" t="s">
        <v>162</v>
      </c>
      <c r="B96" s="27">
        <v>10233</v>
      </c>
      <c r="C96" s="27">
        <v>4699</v>
      </c>
      <c r="D96" s="27">
        <v>5315</v>
      </c>
      <c r="E96" s="27">
        <v>2348</v>
      </c>
      <c r="F96" s="190" t="s">
        <v>163</v>
      </c>
    </row>
    <row r="97" spans="1:6" ht="14.25">
      <c r="A97" s="66" t="s">
        <v>164</v>
      </c>
      <c r="B97" s="188">
        <f>SUM(B98:B101)</f>
        <v>21959</v>
      </c>
      <c r="C97" s="188">
        <f>SUM(C98:C101)</f>
        <v>10056</v>
      </c>
      <c r="D97" s="188">
        <f>SUM(D98:D101)</f>
        <v>6339</v>
      </c>
      <c r="E97" s="188">
        <f>SUM(E98:E101)</f>
        <v>2729</v>
      </c>
      <c r="F97" s="62" t="s">
        <v>165</v>
      </c>
    </row>
    <row r="98" spans="1:6" ht="15">
      <c r="A98" s="189" t="s">
        <v>166</v>
      </c>
      <c r="B98" s="27">
        <v>1445</v>
      </c>
      <c r="C98" s="27">
        <v>660</v>
      </c>
      <c r="D98" s="27">
        <v>186</v>
      </c>
      <c r="E98" s="27">
        <v>75</v>
      </c>
      <c r="F98" s="190" t="s">
        <v>167</v>
      </c>
    </row>
    <row r="99" spans="1:6" ht="15">
      <c r="A99" s="189" t="s">
        <v>168</v>
      </c>
      <c r="B99" s="27">
        <v>10153</v>
      </c>
      <c r="C99" s="27">
        <v>4702</v>
      </c>
      <c r="D99" s="27">
        <v>2536</v>
      </c>
      <c r="E99" s="27">
        <v>1133</v>
      </c>
      <c r="F99" s="190" t="s">
        <v>169</v>
      </c>
    </row>
    <row r="100" spans="1:6" ht="15">
      <c r="A100" s="189" t="s">
        <v>170</v>
      </c>
      <c r="B100" s="27">
        <v>5215</v>
      </c>
      <c r="C100" s="27">
        <v>2260</v>
      </c>
      <c r="D100" s="27">
        <v>3617</v>
      </c>
      <c r="E100" s="27">
        <v>1521</v>
      </c>
      <c r="F100" s="190" t="s">
        <v>171</v>
      </c>
    </row>
    <row r="101" spans="1:6" ht="15">
      <c r="A101" s="189" t="s">
        <v>172</v>
      </c>
      <c r="B101" s="27">
        <v>5146</v>
      </c>
      <c r="C101" s="27">
        <v>2434</v>
      </c>
      <c r="D101" s="27">
        <v>0</v>
      </c>
      <c r="E101" s="27">
        <v>0</v>
      </c>
      <c r="F101" s="190" t="s">
        <v>173</v>
      </c>
    </row>
    <row r="102" spans="1:6" ht="14.25">
      <c r="A102" s="53" t="s">
        <v>174</v>
      </c>
      <c r="B102" s="188">
        <f>SUM(B103:B106)</f>
        <v>17554</v>
      </c>
      <c r="C102" s="188">
        <f>SUM(C103:C106)</f>
        <v>8574</v>
      </c>
      <c r="D102" s="188">
        <f>SUM(D103:D106)</f>
        <v>223</v>
      </c>
      <c r="E102" s="188">
        <f>SUM(E103:E106)</f>
        <v>110</v>
      </c>
      <c r="F102" s="62" t="s">
        <v>175</v>
      </c>
    </row>
    <row r="103" spans="1:6" ht="15">
      <c r="A103" s="189" t="s">
        <v>176</v>
      </c>
      <c r="B103" s="27">
        <v>2964</v>
      </c>
      <c r="C103" s="27">
        <v>1422</v>
      </c>
      <c r="D103" s="27">
        <v>0</v>
      </c>
      <c r="E103" s="27">
        <v>0</v>
      </c>
      <c r="F103" s="190" t="s">
        <v>177</v>
      </c>
    </row>
    <row r="104" spans="1:6" ht="15">
      <c r="A104" s="189" t="s">
        <v>178</v>
      </c>
      <c r="B104" s="27">
        <v>2768</v>
      </c>
      <c r="C104" s="27">
        <v>1369</v>
      </c>
      <c r="D104" s="27">
        <v>0</v>
      </c>
      <c r="E104" s="27">
        <v>0</v>
      </c>
      <c r="F104" s="190" t="s">
        <v>179</v>
      </c>
    </row>
    <row r="105" spans="1:6" ht="15">
      <c r="A105" s="189" t="s">
        <v>180</v>
      </c>
      <c r="B105" s="27">
        <v>11132</v>
      </c>
      <c r="C105" s="27">
        <v>5476</v>
      </c>
      <c r="D105" s="27">
        <v>70</v>
      </c>
      <c r="E105" s="27">
        <v>36</v>
      </c>
      <c r="F105" s="190" t="s">
        <v>181</v>
      </c>
    </row>
    <row r="106" spans="1:6" ht="15">
      <c r="A106" s="189" t="s">
        <v>182</v>
      </c>
      <c r="B106" s="27">
        <v>690</v>
      </c>
      <c r="C106" s="27">
        <v>307</v>
      </c>
      <c r="D106" s="27">
        <v>153</v>
      </c>
      <c r="E106" s="27">
        <v>74</v>
      </c>
      <c r="F106" s="190" t="s">
        <v>183</v>
      </c>
    </row>
    <row r="107" spans="1:6" ht="14.25">
      <c r="A107" s="66" t="s">
        <v>184</v>
      </c>
      <c r="B107" s="188">
        <f>SUM(B108:B109)</f>
        <v>5985</v>
      </c>
      <c r="C107" s="188">
        <f>SUM(C108:C109)</f>
        <v>2986</v>
      </c>
      <c r="D107" s="188">
        <f>SUM(D108:D109)</f>
        <v>103</v>
      </c>
      <c r="E107" s="188">
        <f>SUM(E108:E109)</f>
        <v>46</v>
      </c>
      <c r="F107" s="62" t="s">
        <v>185</v>
      </c>
    </row>
    <row r="108" spans="1:6" ht="15">
      <c r="A108" s="67" t="s">
        <v>186</v>
      </c>
      <c r="B108" s="27">
        <v>103</v>
      </c>
      <c r="C108" s="27">
        <v>46</v>
      </c>
      <c r="D108" s="27">
        <v>103</v>
      </c>
      <c r="E108" s="27">
        <v>46</v>
      </c>
      <c r="F108" s="68" t="s">
        <v>187</v>
      </c>
    </row>
    <row r="109" spans="1:6" ht="15">
      <c r="A109" s="69" t="s">
        <v>188</v>
      </c>
      <c r="B109" s="27">
        <v>5882</v>
      </c>
      <c r="C109" s="27">
        <v>2940</v>
      </c>
      <c r="D109" s="27">
        <v>0</v>
      </c>
      <c r="E109" s="27">
        <v>0</v>
      </c>
      <c r="F109" s="68" t="s">
        <v>189</v>
      </c>
    </row>
    <row r="110" spans="1:6" ht="14.25">
      <c r="A110" s="193" t="s">
        <v>196</v>
      </c>
      <c r="B110" s="194">
        <f>'colleg 21'!B47+'colleg 21'!B39+'colleg 21'!B29+'colleg 21'!B20+'colleg 21'!B11+'colleg 21'!B107+'colleg 21'!B102+'colleg 21'!B97+'colleg 21'!B90+'colleg 21'!B84+'colleg 21'!B75+'colleg 21'!B65</f>
        <v>1600454</v>
      </c>
      <c r="C110" s="194">
        <f>'colleg 21'!C47+'colleg 21'!C39+'colleg 21'!C29+'colleg 21'!C20+'colleg 21'!C11+'colleg 21'!C107+'colleg 21'!C102+'colleg 21'!C97+'colleg 21'!C90+'colleg 21'!C84+'colleg 21'!C75+'colleg 21'!C65</f>
        <v>748042</v>
      </c>
      <c r="D110" s="194">
        <f>'colleg 21'!D47+'colleg 21'!D39+'colleg 21'!D29+'colleg 21'!D20+'colleg 21'!D11+'colleg 21'!D107+'colleg 21'!D102+'colleg 21'!D97+'colleg 21'!D90+'colleg 21'!D84+'colleg 21'!D75+'colleg 21'!D65</f>
        <v>614747</v>
      </c>
      <c r="E110" s="194">
        <f>'colleg 21'!E47+'colleg 21'!E39+'colleg 21'!E29+'colleg 21'!E20+'colleg 21'!E11+'colleg 21'!E107+'colleg 21'!E102+'colleg 21'!E97+'colleg 21'!E90+'colleg 21'!E84+'colleg 21'!E75+'colleg 21'!E65</f>
        <v>274051</v>
      </c>
      <c r="F110" s="195" t="s">
        <v>5</v>
      </c>
    </row>
    <row r="111" spans="1:6" ht="14.25">
      <c r="A111" s="193"/>
      <c r="B111" s="230"/>
      <c r="C111" s="230"/>
      <c r="D111" s="230"/>
      <c r="E111" s="230"/>
      <c r="F111" s="195"/>
    </row>
    <row r="112" spans="1:6" ht="15.75">
      <c r="A112" s="193"/>
      <c r="B112" s="230"/>
      <c r="C112" s="230"/>
      <c r="D112" s="230"/>
      <c r="E112" s="230"/>
      <c r="F112" s="196"/>
    </row>
    <row r="113" spans="1:6" ht="15.75">
      <c r="A113" s="201"/>
      <c r="B113" s="230"/>
      <c r="C113" s="230"/>
      <c r="D113" s="230"/>
      <c r="E113" s="230"/>
      <c r="F113" s="314"/>
    </row>
    <row r="114" spans="1:6" ht="15.75">
      <c r="A114" s="201"/>
      <c r="B114" s="230"/>
      <c r="C114" s="230"/>
      <c r="D114" s="230"/>
      <c r="E114" s="230"/>
      <c r="F114" s="314"/>
    </row>
    <row r="115" spans="1:6" ht="15.75">
      <c r="A115" s="201"/>
      <c r="B115" s="230"/>
      <c r="C115" s="230"/>
      <c r="D115" s="230"/>
      <c r="E115" s="230"/>
      <c r="F115" s="314"/>
    </row>
    <row r="116" spans="1:6" ht="15">
      <c r="A116" s="315" t="s">
        <v>6</v>
      </c>
      <c r="B116" s="315"/>
      <c r="C116" s="315"/>
      <c r="D116" s="493"/>
      <c r="E116" s="453"/>
      <c r="F116" s="448" t="s">
        <v>7</v>
      </c>
    </row>
    <row r="117" spans="1:6">
      <c r="A117" s="491"/>
      <c r="B117" s="231"/>
      <c r="C117" s="231"/>
      <c r="D117" s="231"/>
      <c r="E117" s="231"/>
      <c r="F117" s="492"/>
    </row>
  </sheetData>
  <mergeCells count="10">
    <mergeCell ref="E55:F55"/>
    <mergeCell ref="B60:C60"/>
    <mergeCell ref="D60:E60"/>
    <mergeCell ref="B61:C61"/>
    <mergeCell ref="D61:E61"/>
    <mergeCell ref="E1:F1"/>
    <mergeCell ref="B6:C6"/>
    <mergeCell ref="D6:E6"/>
    <mergeCell ref="B7:C7"/>
    <mergeCell ref="D7:E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 syncVertical="1" syncRef="A106">
    <tabColor rgb="FF00B050"/>
  </sheetPr>
  <dimension ref="A1:I118"/>
  <sheetViews>
    <sheetView showGridLines="0" view="pageLayout" topLeftCell="A106" zoomScaleNormal="100" workbookViewId="0">
      <selection activeCell="A25" sqref="A25:G25"/>
    </sheetView>
  </sheetViews>
  <sheetFormatPr baseColWidth="10" defaultColWidth="11" defaultRowHeight="19.5" customHeight="1"/>
  <cols>
    <col min="1" max="1" width="34.42578125" style="574" customWidth="1"/>
    <col min="2" max="2" width="14.42578125" style="574" customWidth="1"/>
    <col min="3" max="3" width="12.85546875" style="573" customWidth="1"/>
    <col min="4" max="4" width="12.85546875" style="574" customWidth="1"/>
    <col min="5" max="5" width="37.42578125" style="573" customWidth="1"/>
    <col min="6" max="6" width="18.7109375" style="574" customWidth="1"/>
    <col min="7" max="7" width="9.140625" style="574" customWidth="1"/>
    <col min="8" max="8" width="11.42578125" style="574" customWidth="1"/>
    <col min="9" max="9" width="13.85546875" style="574" customWidth="1"/>
    <col min="10" max="11" width="20.7109375" style="574" customWidth="1"/>
    <col min="12" max="17" width="11" style="574" customWidth="1"/>
    <col min="18" max="18" width="53.28515625" style="574" customWidth="1"/>
    <col min="19" max="25" width="11" style="574" customWidth="1"/>
    <col min="26" max="30" width="14.42578125" style="574" customWidth="1"/>
    <col min="31" max="31" width="37.28515625" style="574" customWidth="1"/>
    <col min="32" max="33" width="11" style="574" customWidth="1"/>
    <col min="34" max="43" width="9.85546875" style="574" customWidth="1"/>
    <col min="44" max="47" width="11" style="574" customWidth="1"/>
    <col min="48" max="48" width="14.42578125" style="574" customWidth="1"/>
    <col min="49" max="49" width="4.140625" style="574" customWidth="1"/>
    <col min="50" max="50" width="13.28515625" style="574" customWidth="1"/>
    <col min="51" max="51" width="28.140625" style="574" customWidth="1"/>
    <col min="52" max="52" width="11" style="574" customWidth="1"/>
    <col min="53" max="53" width="14.42578125" style="574" customWidth="1"/>
    <col min="54" max="54" width="4.140625" style="574" customWidth="1"/>
    <col min="55" max="56" width="11" style="574" customWidth="1"/>
    <col min="57" max="57" width="14.42578125" style="574" customWidth="1"/>
    <col min="58" max="58" width="4.140625" style="574" customWidth="1"/>
    <col min="59" max="59" width="14.42578125" style="574" customWidth="1"/>
    <col min="60" max="16384" width="11" style="574"/>
  </cols>
  <sheetData>
    <row r="1" spans="1:9" ht="19.5" customHeight="1">
      <c r="A1" s="1146" t="s">
        <v>254</v>
      </c>
      <c r="B1" s="1146"/>
      <c r="C1" s="1147"/>
      <c r="D1" s="1297" t="s">
        <v>583</v>
      </c>
      <c r="E1" s="1297"/>
      <c r="I1" s="575"/>
    </row>
    <row r="2" spans="1:9" ht="19.5" customHeight="1">
      <c r="E2" s="576"/>
    </row>
    <row r="3" spans="1:9" ht="20.25">
      <c r="A3" s="581" t="s">
        <v>650</v>
      </c>
      <c r="B3" s="577"/>
      <c r="E3" s="582" t="s">
        <v>647</v>
      </c>
      <c r="F3" s="578"/>
      <c r="G3" s="579"/>
      <c r="I3" s="580"/>
    </row>
    <row r="4" spans="1:9" ht="20.25">
      <c r="A4" s="581" t="s">
        <v>597</v>
      </c>
      <c r="B4" s="581"/>
      <c r="E4" s="582" t="s">
        <v>609</v>
      </c>
      <c r="I4" s="573"/>
    </row>
    <row r="5" spans="1:9" ht="19.5" customHeight="1">
      <c r="A5" s="581"/>
      <c r="B5" s="581"/>
      <c r="E5" s="583"/>
      <c r="I5" s="573"/>
    </row>
    <row r="6" spans="1:9" ht="14.25" customHeight="1">
      <c r="A6" s="581"/>
      <c r="B6" s="581"/>
      <c r="C6" s="1298" t="s">
        <v>571</v>
      </c>
      <c r="D6" s="1298"/>
      <c r="E6" s="583"/>
      <c r="I6" s="573"/>
    </row>
    <row r="7" spans="1:9" s="588" customFormat="1" ht="16.5" customHeight="1">
      <c r="A7" s="127" t="s">
        <v>574</v>
      </c>
      <c r="B7" s="584" t="s">
        <v>204</v>
      </c>
      <c r="C7" s="584" t="s">
        <v>5</v>
      </c>
      <c r="D7" s="584" t="s">
        <v>216</v>
      </c>
      <c r="E7" s="128" t="s">
        <v>575</v>
      </c>
      <c r="F7" s="585"/>
      <c r="G7" s="586"/>
      <c r="H7" s="585"/>
      <c r="I7" s="587"/>
    </row>
    <row r="8" spans="1:9" ht="14.25" customHeight="1">
      <c r="A8" s="135"/>
      <c r="B8" s="589" t="s">
        <v>205</v>
      </c>
      <c r="C8" s="589" t="s">
        <v>13</v>
      </c>
      <c r="D8" s="589" t="s">
        <v>230</v>
      </c>
      <c r="E8" s="138"/>
      <c r="F8" s="585"/>
      <c r="G8" s="585"/>
      <c r="H8" s="585"/>
      <c r="I8" s="573"/>
    </row>
    <row r="9" spans="1:9" s="588" customFormat="1" ht="7.5" customHeight="1">
      <c r="A9" s="83"/>
      <c r="B9" s="83"/>
      <c r="C9" s="589"/>
      <c r="D9" s="589"/>
      <c r="E9" s="465"/>
      <c r="F9" s="574"/>
      <c r="I9" s="587"/>
    </row>
    <row r="10" spans="1:9" s="585" customFormat="1" ht="5.25" customHeight="1">
      <c r="A10" s="135"/>
      <c r="B10" s="590"/>
      <c r="C10" s="591"/>
      <c r="D10" s="591"/>
      <c r="E10" s="138"/>
      <c r="F10" s="592"/>
      <c r="G10" s="255"/>
      <c r="H10" s="255"/>
      <c r="I10" s="255"/>
    </row>
    <row r="11" spans="1:9" s="585" customFormat="1" ht="17.100000000000001" customHeight="1">
      <c r="A11" s="23" t="s">
        <v>15</v>
      </c>
      <c r="B11" s="143">
        <f>SUM(B12:B19)</f>
        <v>153</v>
      </c>
      <c r="C11" s="143">
        <f>SUM(C12:C19)</f>
        <v>14310</v>
      </c>
      <c r="D11" s="143">
        <f>SUM(D12:D19)</f>
        <v>6938</v>
      </c>
      <c r="E11" s="25" t="s">
        <v>16</v>
      </c>
      <c r="F11" s="145"/>
      <c r="G11" s="255"/>
      <c r="H11" s="255"/>
      <c r="I11" s="255"/>
    </row>
    <row r="12" spans="1:9" s="588" customFormat="1" ht="17.100000000000001" customHeight="1">
      <c r="A12" s="26" t="s">
        <v>17</v>
      </c>
      <c r="B12" s="27">
        <v>3</v>
      </c>
      <c r="C12" s="27">
        <v>187</v>
      </c>
      <c r="D12" s="27">
        <v>89</v>
      </c>
      <c r="E12" s="28" t="s">
        <v>18</v>
      </c>
      <c r="F12" s="145"/>
      <c r="G12" s="255"/>
      <c r="H12" s="255"/>
      <c r="I12" s="255"/>
    </row>
    <row r="13" spans="1:9" s="588" customFormat="1" ht="17.100000000000001" customHeight="1">
      <c r="A13" s="26" t="s">
        <v>19</v>
      </c>
      <c r="B13" s="27">
        <v>4</v>
      </c>
      <c r="C13" s="27">
        <v>321</v>
      </c>
      <c r="D13" s="27">
        <v>149</v>
      </c>
      <c r="E13" s="28" t="s">
        <v>20</v>
      </c>
      <c r="F13" s="200"/>
      <c r="G13" s="255"/>
      <c r="H13" s="255"/>
      <c r="I13" s="255"/>
    </row>
    <row r="14" spans="1:9" s="588" customFormat="1" ht="17.100000000000001" customHeight="1">
      <c r="A14" s="29" t="s">
        <v>21</v>
      </c>
      <c r="B14" s="27">
        <v>0</v>
      </c>
      <c r="C14" s="27">
        <v>0</v>
      </c>
      <c r="D14" s="27">
        <v>0</v>
      </c>
      <c r="E14" s="28" t="s">
        <v>22</v>
      </c>
      <c r="F14" s="145"/>
      <c r="G14" s="255"/>
      <c r="H14" s="255"/>
      <c r="I14" s="255"/>
    </row>
    <row r="15" spans="1:9" s="588" customFormat="1" ht="17.100000000000001" customHeight="1">
      <c r="A15" s="30" t="s">
        <v>23</v>
      </c>
      <c r="B15" s="27">
        <v>15</v>
      </c>
      <c r="C15" s="27">
        <v>1350</v>
      </c>
      <c r="D15" s="27">
        <v>688</v>
      </c>
      <c r="E15" s="28" t="s">
        <v>24</v>
      </c>
      <c r="F15" s="145"/>
      <c r="G15" s="255"/>
      <c r="H15" s="255"/>
      <c r="I15" s="255"/>
    </row>
    <row r="16" spans="1:9" s="585" customFormat="1" ht="17.100000000000001" customHeight="1">
      <c r="A16" s="30" t="s">
        <v>25</v>
      </c>
      <c r="B16" s="27">
        <v>3</v>
      </c>
      <c r="C16" s="27">
        <v>203</v>
      </c>
      <c r="D16" s="27">
        <v>83</v>
      </c>
      <c r="E16" s="28" t="s">
        <v>26</v>
      </c>
      <c r="F16" s="145"/>
      <c r="G16" s="255"/>
      <c r="H16" s="255"/>
      <c r="I16" s="255"/>
    </row>
    <row r="17" spans="1:9" s="588" customFormat="1" ht="17.100000000000001" customHeight="1">
      <c r="A17" s="30" t="s">
        <v>27</v>
      </c>
      <c r="B17" s="27">
        <v>87</v>
      </c>
      <c r="C17" s="27">
        <v>8145</v>
      </c>
      <c r="D17" s="27">
        <v>3900</v>
      </c>
      <c r="E17" s="28" t="s">
        <v>28</v>
      </c>
      <c r="F17" s="200"/>
      <c r="G17" s="255"/>
      <c r="H17" s="255"/>
      <c r="I17" s="255"/>
    </row>
    <row r="18" spans="1:9" s="588" customFormat="1" ht="17.100000000000001" customHeight="1">
      <c r="A18" s="30" t="s">
        <v>29</v>
      </c>
      <c r="B18" s="27">
        <v>30</v>
      </c>
      <c r="C18" s="27">
        <v>3320</v>
      </c>
      <c r="D18" s="27">
        <v>1651</v>
      </c>
      <c r="E18" s="28" t="s">
        <v>30</v>
      </c>
      <c r="F18" s="145"/>
      <c r="G18" s="255"/>
      <c r="H18" s="255"/>
      <c r="I18" s="255"/>
    </row>
    <row r="19" spans="1:9" s="588" customFormat="1" ht="17.100000000000001" customHeight="1">
      <c r="A19" s="30" t="s">
        <v>31</v>
      </c>
      <c r="B19" s="27">
        <v>11</v>
      </c>
      <c r="C19" s="27">
        <v>784</v>
      </c>
      <c r="D19" s="27">
        <v>378</v>
      </c>
      <c r="E19" s="28" t="s">
        <v>32</v>
      </c>
      <c r="F19" s="145"/>
      <c r="G19" s="255"/>
      <c r="H19" s="255"/>
      <c r="I19" s="255"/>
    </row>
    <row r="20" spans="1:9" s="588" customFormat="1" ht="17.100000000000001" customHeight="1">
      <c r="A20" s="31" t="s">
        <v>33</v>
      </c>
      <c r="B20" s="143">
        <f>SUM(B21:B28)</f>
        <v>81</v>
      </c>
      <c r="C20" s="143">
        <f>SUM(C21:C28)</f>
        <v>6477</v>
      </c>
      <c r="D20" s="143">
        <f>SUM(D21:D28)</f>
        <v>3154</v>
      </c>
      <c r="E20" s="32" t="s">
        <v>34</v>
      </c>
      <c r="F20" s="145"/>
      <c r="G20" s="255"/>
      <c r="H20" s="255"/>
      <c r="I20" s="255"/>
    </row>
    <row r="21" spans="1:9" s="588" customFormat="1" ht="17.100000000000001" customHeight="1">
      <c r="A21" s="26" t="s">
        <v>35</v>
      </c>
      <c r="B21" s="27">
        <v>9</v>
      </c>
      <c r="C21" s="27">
        <v>645</v>
      </c>
      <c r="D21" s="27">
        <v>337</v>
      </c>
      <c r="E21" s="33" t="s">
        <v>36</v>
      </c>
      <c r="F21" s="145"/>
      <c r="G21" s="255"/>
      <c r="H21" s="255"/>
      <c r="I21" s="255"/>
    </row>
    <row r="22" spans="1:9" s="588" customFormat="1" ht="17.100000000000001" customHeight="1">
      <c r="A22" s="26" t="s">
        <v>37</v>
      </c>
      <c r="B22" s="27">
        <v>2</v>
      </c>
      <c r="C22" s="27">
        <v>83</v>
      </c>
      <c r="D22" s="27">
        <v>25</v>
      </c>
      <c r="E22" s="33" t="s">
        <v>38</v>
      </c>
      <c r="F22" s="145"/>
      <c r="G22" s="255"/>
      <c r="H22" s="255"/>
      <c r="I22" s="255"/>
    </row>
    <row r="23" spans="1:9" s="588" customFormat="1" ht="17.100000000000001" customHeight="1">
      <c r="A23" s="26" t="s">
        <v>39</v>
      </c>
      <c r="B23" s="27">
        <v>1</v>
      </c>
      <c r="C23" s="27">
        <v>93</v>
      </c>
      <c r="D23" s="27">
        <v>46</v>
      </c>
      <c r="E23" s="33" t="s">
        <v>40</v>
      </c>
      <c r="F23" s="200"/>
      <c r="G23" s="255"/>
      <c r="H23" s="255"/>
      <c r="I23" s="255"/>
    </row>
    <row r="24" spans="1:9" s="588" customFormat="1" ht="17.100000000000001" customHeight="1">
      <c r="A24" s="26" t="s">
        <v>41</v>
      </c>
      <c r="B24" s="27">
        <v>7</v>
      </c>
      <c r="C24" s="27">
        <v>410</v>
      </c>
      <c r="D24" s="27">
        <v>194</v>
      </c>
      <c r="E24" s="28" t="s">
        <v>42</v>
      </c>
      <c r="F24" s="145"/>
      <c r="G24" s="255"/>
      <c r="H24" s="255"/>
      <c r="I24" s="255"/>
    </row>
    <row r="25" spans="1:9" s="588" customFormat="1" ht="17.100000000000001" customHeight="1">
      <c r="A25" s="26" t="s">
        <v>43</v>
      </c>
      <c r="B25" s="27">
        <v>1</v>
      </c>
      <c r="C25" s="27">
        <v>74</v>
      </c>
      <c r="D25" s="27">
        <v>46</v>
      </c>
      <c r="E25" s="33" t="s">
        <v>44</v>
      </c>
      <c r="F25" s="145"/>
      <c r="G25" s="255"/>
      <c r="H25" s="255"/>
      <c r="I25" s="255"/>
    </row>
    <row r="26" spans="1:9" s="585" customFormat="1" ht="17.100000000000001" customHeight="1">
      <c r="A26" s="26" t="s">
        <v>45</v>
      </c>
      <c r="B26" s="27">
        <v>17</v>
      </c>
      <c r="C26" s="27">
        <v>1428</v>
      </c>
      <c r="D26" s="27">
        <v>697</v>
      </c>
      <c r="E26" s="33" t="s">
        <v>46</v>
      </c>
      <c r="F26" s="145"/>
      <c r="G26" s="255"/>
      <c r="H26" s="255"/>
      <c r="I26" s="255"/>
    </row>
    <row r="27" spans="1:9" s="588" customFormat="1" ht="17.100000000000001" customHeight="1">
      <c r="A27" s="26" t="s">
        <v>47</v>
      </c>
      <c r="B27" s="27">
        <v>40</v>
      </c>
      <c r="C27" s="27">
        <v>3375</v>
      </c>
      <c r="D27" s="27">
        <v>1647</v>
      </c>
      <c r="E27" s="33" t="s">
        <v>48</v>
      </c>
      <c r="F27" s="145"/>
      <c r="G27" s="255"/>
      <c r="H27" s="255"/>
      <c r="I27" s="255"/>
    </row>
    <row r="28" spans="1:9" s="588" customFormat="1" ht="17.100000000000001" customHeight="1">
      <c r="A28" s="26" t="s">
        <v>49</v>
      </c>
      <c r="B28" s="27">
        <v>4</v>
      </c>
      <c r="C28" s="27">
        <v>369</v>
      </c>
      <c r="D28" s="27">
        <v>162</v>
      </c>
      <c r="E28" s="33" t="s">
        <v>50</v>
      </c>
      <c r="F28" s="145"/>
      <c r="G28" s="255"/>
      <c r="H28" s="255"/>
      <c r="I28" s="255"/>
    </row>
    <row r="29" spans="1:9" s="588" customFormat="1" ht="17.100000000000001" customHeight="1">
      <c r="A29" s="23" t="s">
        <v>51</v>
      </c>
      <c r="B29" s="143">
        <f>SUM(B30:B38)</f>
        <v>244</v>
      </c>
      <c r="C29" s="143">
        <f>SUM(C30:C38)</f>
        <v>19829</v>
      </c>
      <c r="D29" s="143">
        <f>SUM(D30:D38)</f>
        <v>9684</v>
      </c>
      <c r="E29" s="25" t="s">
        <v>52</v>
      </c>
      <c r="F29" s="145"/>
      <c r="G29" s="255"/>
      <c r="H29" s="255"/>
      <c r="I29" s="255"/>
    </row>
    <row r="30" spans="1:9" s="588" customFormat="1" ht="17.100000000000001" customHeight="1">
      <c r="A30" s="34" t="s">
        <v>53</v>
      </c>
      <c r="B30" s="27">
        <v>75</v>
      </c>
      <c r="C30" s="27">
        <v>6714</v>
      </c>
      <c r="D30" s="27">
        <v>3286</v>
      </c>
      <c r="E30" s="593" t="s">
        <v>256</v>
      </c>
      <c r="F30" s="145"/>
      <c r="G30" s="255"/>
      <c r="H30" s="255"/>
      <c r="I30" s="255"/>
    </row>
    <row r="31" spans="1:9" s="588" customFormat="1" ht="17.100000000000001" customHeight="1">
      <c r="A31" s="35" t="s">
        <v>55</v>
      </c>
      <c r="B31" s="27">
        <v>1</v>
      </c>
      <c r="C31" s="27">
        <v>9</v>
      </c>
      <c r="D31" s="27">
        <v>6</v>
      </c>
      <c r="E31" s="593" t="s">
        <v>257</v>
      </c>
      <c r="F31" s="145"/>
      <c r="G31" s="255"/>
      <c r="H31" s="255"/>
      <c r="I31" s="255"/>
    </row>
    <row r="32" spans="1:9" s="588" customFormat="1" ht="17.100000000000001" customHeight="1">
      <c r="A32" s="34" t="s">
        <v>57</v>
      </c>
      <c r="B32" s="27">
        <v>7</v>
      </c>
      <c r="C32" s="27">
        <v>437</v>
      </c>
      <c r="D32" s="27">
        <v>190</v>
      </c>
      <c r="E32" s="593" t="s">
        <v>258</v>
      </c>
      <c r="F32" s="145"/>
      <c r="G32" s="255"/>
      <c r="H32" s="255"/>
      <c r="I32" s="255"/>
    </row>
    <row r="33" spans="1:9" s="588" customFormat="1" ht="17.100000000000001" customHeight="1">
      <c r="A33" s="26" t="s">
        <v>59</v>
      </c>
      <c r="B33" s="27">
        <v>115</v>
      </c>
      <c r="C33" s="27">
        <v>9237</v>
      </c>
      <c r="D33" s="27">
        <v>4590</v>
      </c>
      <c r="E33" s="593" t="s">
        <v>259</v>
      </c>
      <c r="F33" s="200"/>
      <c r="G33" s="255"/>
      <c r="H33" s="255"/>
      <c r="I33" s="255"/>
    </row>
    <row r="34" spans="1:9" s="588" customFormat="1" ht="17.100000000000001" customHeight="1">
      <c r="A34" s="35" t="s">
        <v>61</v>
      </c>
      <c r="B34" s="27">
        <v>10</v>
      </c>
      <c r="C34" s="27">
        <v>459</v>
      </c>
      <c r="D34" s="27">
        <v>223</v>
      </c>
      <c r="E34" s="593" t="s">
        <v>260</v>
      </c>
      <c r="F34" s="145"/>
      <c r="G34" s="255"/>
      <c r="H34" s="255"/>
      <c r="I34" s="255"/>
    </row>
    <row r="35" spans="1:9" s="585" customFormat="1" ht="17.100000000000001" customHeight="1">
      <c r="A35" s="26" t="s">
        <v>63</v>
      </c>
      <c r="B35" s="27">
        <v>19</v>
      </c>
      <c r="C35" s="27">
        <v>1616</v>
      </c>
      <c r="D35" s="27">
        <v>737</v>
      </c>
      <c r="E35" s="593" t="s">
        <v>261</v>
      </c>
      <c r="F35" s="145"/>
      <c r="G35" s="255"/>
      <c r="H35" s="255"/>
      <c r="I35" s="255"/>
    </row>
    <row r="36" spans="1:9" s="588" customFormat="1" ht="17.100000000000001" customHeight="1">
      <c r="A36" s="26" t="s">
        <v>65</v>
      </c>
      <c r="B36" s="27">
        <v>4</v>
      </c>
      <c r="C36" s="27">
        <v>166</v>
      </c>
      <c r="D36" s="27">
        <v>87</v>
      </c>
      <c r="E36" s="593" t="s">
        <v>262</v>
      </c>
      <c r="F36" s="145"/>
      <c r="G36" s="255"/>
      <c r="H36" s="255"/>
      <c r="I36" s="255"/>
    </row>
    <row r="37" spans="1:9" s="588" customFormat="1" ht="17.100000000000001" customHeight="1">
      <c r="A37" s="26" t="s">
        <v>67</v>
      </c>
      <c r="B37" s="27">
        <v>13</v>
      </c>
      <c r="C37" s="27">
        <v>1191</v>
      </c>
      <c r="D37" s="27">
        <v>565</v>
      </c>
      <c r="E37" s="593" t="s">
        <v>263</v>
      </c>
      <c r="F37" s="200"/>
      <c r="G37" s="255"/>
      <c r="H37" s="255"/>
      <c r="I37" s="255"/>
    </row>
    <row r="38" spans="1:9" s="588" customFormat="1" ht="17.100000000000001" customHeight="1">
      <c r="A38" s="26" t="s">
        <v>69</v>
      </c>
      <c r="B38" s="27">
        <v>0</v>
      </c>
      <c r="C38" s="27">
        <v>0</v>
      </c>
      <c r="D38" s="27">
        <v>0</v>
      </c>
      <c r="E38" s="593" t="s">
        <v>264</v>
      </c>
      <c r="F38" s="145"/>
      <c r="G38" s="255"/>
      <c r="H38" s="255"/>
      <c r="I38" s="255"/>
    </row>
    <row r="39" spans="1:9" s="588" customFormat="1" ht="17.100000000000001" customHeight="1">
      <c r="A39" s="36" t="s">
        <v>71</v>
      </c>
      <c r="B39" s="143">
        <f>SUM(B40:B46)</f>
        <v>321</v>
      </c>
      <c r="C39" s="143">
        <f>SUM(C40:C46)</f>
        <v>31087</v>
      </c>
      <c r="D39" s="143">
        <f>SUM(D40:D46)</f>
        <v>15118</v>
      </c>
      <c r="E39" s="25" t="s">
        <v>72</v>
      </c>
      <c r="F39" s="145"/>
      <c r="G39" s="255"/>
      <c r="H39" s="255"/>
      <c r="I39" s="255"/>
    </row>
    <row r="40" spans="1:9" s="588" customFormat="1" ht="17.100000000000001" customHeight="1">
      <c r="A40" s="34" t="s">
        <v>73</v>
      </c>
      <c r="B40" s="27">
        <v>71</v>
      </c>
      <c r="C40" s="27">
        <v>6014</v>
      </c>
      <c r="D40" s="27">
        <v>2953</v>
      </c>
      <c r="E40" s="33" t="s">
        <v>74</v>
      </c>
      <c r="F40" s="145"/>
      <c r="G40" s="255"/>
      <c r="H40" s="255"/>
      <c r="I40" s="255"/>
    </row>
    <row r="41" spans="1:9" s="588" customFormat="1" ht="17.100000000000001" customHeight="1">
      <c r="A41" s="34" t="s">
        <v>75</v>
      </c>
      <c r="B41" s="27">
        <v>19</v>
      </c>
      <c r="C41" s="27">
        <v>1574</v>
      </c>
      <c r="D41" s="27">
        <v>774</v>
      </c>
      <c r="E41" s="28" t="s">
        <v>76</v>
      </c>
      <c r="F41" s="145"/>
      <c r="G41" s="255"/>
      <c r="H41" s="255"/>
      <c r="I41" s="255"/>
    </row>
    <row r="42" spans="1:9" s="588" customFormat="1" ht="17.100000000000001" customHeight="1">
      <c r="A42" s="34" t="s">
        <v>77</v>
      </c>
      <c r="B42" s="27">
        <v>63</v>
      </c>
      <c r="C42" s="27">
        <v>8032</v>
      </c>
      <c r="D42" s="27">
        <v>4006</v>
      </c>
      <c r="E42" s="28" t="s">
        <v>78</v>
      </c>
      <c r="F42" s="200"/>
      <c r="G42" s="255"/>
      <c r="H42" s="255"/>
      <c r="I42" s="255"/>
    </row>
    <row r="43" spans="1:9" s="588" customFormat="1" ht="17.100000000000001" customHeight="1">
      <c r="A43" s="34" t="s">
        <v>79</v>
      </c>
      <c r="B43" s="27">
        <v>63</v>
      </c>
      <c r="C43" s="27">
        <v>7421</v>
      </c>
      <c r="D43" s="27">
        <v>3559</v>
      </c>
      <c r="E43" s="28" t="s">
        <v>80</v>
      </c>
      <c r="F43" s="145"/>
      <c r="G43" s="255"/>
      <c r="H43" s="255"/>
      <c r="I43" s="255"/>
    </row>
    <row r="44" spans="1:9" s="588" customFormat="1" ht="17.100000000000001" customHeight="1">
      <c r="A44" s="34" t="s">
        <v>81</v>
      </c>
      <c r="B44" s="27">
        <v>14</v>
      </c>
      <c r="C44" s="27">
        <v>836</v>
      </c>
      <c r="D44" s="27">
        <v>398</v>
      </c>
      <c r="E44" s="33" t="s">
        <v>82</v>
      </c>
      <c r="F44" s="145"/>
      <c r="G44" s="255"/>
      <c r="H44" s="255"/>
      <c r="I44" s="255"/>
    </row>
    <row r="45" spans="1:9" s="585" customFormat="1" ht="17.100000000000001" customHeight="1">
      <c r="A45" s="34" t="s">
        <v>83</v>
      </c>
      <c r="B45" s="27">
        <v>11</v>
      </c>
      <c r="C45" s="27">
        <v>650</v>
      </c>
      <c r="D45" s="27">
        <v>311</v>
      </c>
      <c r="E45" s="33" t="s">
        <v>84</v>
      </c>
      <c r="F45" s="145"/>
      <c r="G45" s="255"/>
      <c r="H45" s="255"/>
      <c r="I45" s="255"/>
    </row>
    <row r="46" spans="1:9" s="588" customFormat="1" ht="17.100000000000001" customHeight="1">
      <c r="A46" s="34" t="s">
        <v>85</v>
      </c>
      <c r="B46" s="27">
        <v>80</v>
      </c>
      <c r="C46" s="27">
        <v>6560</v>
      </c>
      <c r="D46" s="27">
        <v>3117</v>
      </c>
      <c r="E46" s="28" t="s">
        <v>86</v>
      </c>
      <c r="F46" s="145"/>
      <c r="G46" s="255"/>
      <c r="H46" s="255"/>
      <c r="I46" s="255"/>
    </row>
    <row r="47" spans="1:9" s="588" customFormat="1" ht="17.100000000000001" customHeight="1">
      <c r="A47" s="37" t="s">
        <v>87</v>
      </c>
      <c r="B47" s="143">
        <f>SUM(B48:B52)</f>
        <v>79</v>
      </c>
      <c r="C47" s="143">
        <f>SUM(C48:C52)</f>
        <v>7340</v>
      </c>
      <c r="D47" s="143">
        <f>SUM(D48:D52)</f>
        <v>3573</v>
      </c>
      <c r="E47" s="25" t="s">
        <v>88</v>
      </c>
      <c r="F47" s="145"/>
      <c r="G47" s="255"/>
      <c r="H47" s="255"/>
      <c r="I47" s="255"/>
    </row>
    <row r="48" spans="1:9" s="365" customFormat="1" ht="17.100000000000001" customHeight="1">
      <c r="A48" s="38" t="s">
        <v>89</v>
      </c>
      <c r="B48" s="27">
        <v>6</v>
      </c>
      <c r="C48" s="27">
        <v>246</v>
      </c>
      <c r="D48" s="27">
        <v>113</v>
      </c>
      <c r="E48" s="28" t="s">
        <v>90</v>
      </c>
      <c r="F48" s="145"/>
      <c r="G48" s="255"/>
      <c r="H48" s="255"/>
      <c r="I48" s="255"/>
    </row>
    <row r="49" spans="1:9" s="588" customFormat="1" ht="17.100000000000001" customHeight="1">
      <c r="A49" s="34" t="s">
        <v>91</v>
      </c>
      <c r="B49" s="27">
        <v>21</v>
      </c>
      <c r="C49" s="27">
        <v>2072</v>
      </c>
      <c r="D49" s="27">
        <v>988</v>
      </c>
      <c r="E49" s="28" t="s">
        <v>92</v>
      </c>
      <c r="F49" s="200"/>
      <c r="G49" s="255"/>
      <c r="H49" s="255"/>
      <c r="I49" s="255"/>
    </row>
    <row r="50" spans="1:9" s="588" customFormat="1" ht="17.100000000000001" customHeight="1">
      <c r="A50" s="34" t="s">
        <v>93</v>
      </c>
      <c r="B50" s="27">
        <v>14</v>
      </c>
      <c r="C50" s="27">
        <v>1261</v>
      </c>
      <c r="D50" s="27">
        <v>613</v>
      </c>
      <c r="E50" s="28" t="s">
        <v>94</v>
      </c>
      <c r="F50" s="145"/>
      <c r="G50" s="255"/>
      <c r="H50" s="255"/>
      <c r="I50" s="255"/>
    </row>
    <row r="51" spans="1:9" s="588" customFormat="1" ht="17.100000000000001" customHeight="1">
      <c r="A51" s="34" t="s">
        <v>95</v>
      </c>
      <c r="B51" s="27">
        <v>8</v>
      </c>
      <c r="C51" s="27">
        <v>383</v>
      </c>
      <c r="D51" s="27">
        <v>180</v>
      </c>
      <c r="E51" s="28" t="s">
        <v>96</v>
      </c>
      <c r="F51" s="145"/>
      <c r="G51" s="255"/>
      <c r="H51" s="255"/>
      <c r="I51" s="255"/>
    </row>
    <row r="52" spans="1:9" s="588" customFormat="1" ht="17.100000000000001" customHeight="1">
      <c r="A52" s="34" t="s">
        <v>97</v>
      </c>
      <c r="B52" s="27">
        <v>30</v>
      </c>
      <c r="C52" s="27">
        <v>3378</v>
      </c>
      <c r="D52" s="27">
        <v>1679</v>
      </c>
      <c r="E52" s="33" t="s">
        <v>98</v>
      </c>
      <c r="F52" s="145"/>
      <c r="G52" s="255"/>
      <c r="H52" s="255"/>
      <c r="I52" s="255"/>
    </row>
    <row r="53" spans="1:9" s="588" customFormat="1" ht="19.5" customHeight="1">
      <c r="A53" s="594"/>
      <c r="B53" s="594"/>
      <c r="C53" s="230"/>
      <c r="D53" s="230"/>
      <c r="E53" s="595"/>
      <c r="F53" s="200"/>
      <c r="G53" s="255"/>
      <c r="H53" s="255"/>
      <c r="I53" s="255"/>
    </row>
    <row r="54" spans="1:9" s="588" customFormat="1" ht="19.5" customHeight="1">
      <c r="A54" s="596"/>
      <c r="B54" s="596"/>
      <c r="C54" s="231"/>
      <c r="D54" s="231"/>
      <c r="E54" s="573"/>
      <c r="F54" s="255"/>
      <c r="G54" s="255"/>
      <c r="H54" s="255"/>
      <c r="I54" s="255"/>
    </row>
    <row r="55" spans="1:9" s="588" customFormat="1" ht="24.75" customHeight="1">
      <c r="A55" s="1148" t="s">
        <v>254</v>
      </c>
      <c r="B55" s="1148"/>
      <c r="C55" s="1149"/>
      <c r="D55" s="1297" t="s">
        <v>583</v>
      </c>
      <c r="E55" s="1297"/>
      <c r="F55" s="255"/>
      <c r="G55" s="255"/>
      <c r="H55" s="255"/>
      <c r="I55" s="255"/>
    </row>
    <row r="56" spans="1:9" s="585" customFormat="1" ht="19.5" customHeight="1">
      <c r="A56" s="572"/>
      <c r="B56" s="572"/>
      <c r="C56" s="572"/>
      <c r="D56" s="572"/>
      <c r="E56" s="600"/>
      <c r="F56" s="255"/>
      <c r="G56" s="255"/>
      <c r="H56" s="255"/>
      <c r="I56" s="255"/>
    </row>
    <row r="57" spans="1:9" s="588" customFormat="1" ht="19.5" customHeight="1">
      <c r="A57" s="602" t="s">
        <v>651</v>
      </c>
      <c r="B57" s="601"/>
      <c r="C57" s="572"/>
      <c r="D57" s="116"/>
      <c r="E57" s="1150" t="s">
        <v>647</v>
      </c>
      <c r="F57" s="255"/>
      <c r="G57" s="255"/>
      <c r="H57" s="255"/>
      <c r="I57" s="255"/>
    </row>
    <row r="58" spans="1:9" s="588" customFormat="1" ht="19.5" customHeight="1">
      <c r="A58" s="602" t="s">
        <v>602</v>
      </c>
      <c r="B58" s="602"/>
      <c r="C58" s="572"/>
      <c r="D58" s="603"/>
      <c r="E58" s="604" t="s">
        <v>652</v>
      </c>
      <c r="F58" s="255"/>
      <c r="G58" s="255"/>
      <c r="H58" s="255"/>
      <c r="I58" s="255"/>
    </row>
    <row r="59" spans="1:9" s="588" customFormat="1" ht="19.5" customHeight="1">
      <c r="A59" s="602"/>
      <c r="B59" s="602"/>
      <c r="C59" s="572"/>
      <c r="D59" s="572"/>
      <c r="E59" s="604"/>
      <c r="F59" s="255"/>
      <c r="G59" s="255"/>
      <c r="H59" s="255"/>
      <c r="I59" s="255"/>
    </row>
    <row r="60" spans="1:9" s="588" customFormat="1" ht="19.5" customHeight="1">
      <c r="A60" s="602"/>
      <c r="B60" s="602"/>
      <c r="C60" s="1299" t="s">
        <v>255</v>
      </c>
      <c r="D60" s="1299"/>
      <c r="E60" s="604"/>
      <c r="F60" s="255"/>
      <c r="G60" s="255"/>
      <c r="H60" s="255"/>
      <c r="I60" s="255"/>
    </row>
    <row r="61" spans="1:9" s="588" customFormat="1" ht="19.5" customHeight="1">
      <c r="A61" s="174" t="s">
        <v>574</v>
      </c>
      <c r="B61" s="606" t="s">
        <v>204</v>
      </c>
      <c r="C61" s="607" t="s">
        <v>5</v>
      </c>
      <c r="D61" s="607" t="s">
        <v>216</v>
      </c>
      <c r="E61" s="175" t="s">
        <v>575</v>
      </c>
      <c r="F61" s="255"/>
      <c r="G61" s="255"/>
      <c r="H61" s="255"/>
      <c r="I61" s="255"/>
    </row>
    <row r="62" spans="1:9" s="588" customFormat="1" ht="19.5" customHeight="1">
      <c r="A62" s="180"/>
      <c r="B62" s="609" t="s">
        <v>205</v>
      </c>
      <c r="C62" s="610" t="s">
        <v>13</v>
      </c>
      <c r="D62" s="610" t="s">
        <v>230</v>
      </c>
      <c r="E62" s="184"/>
      <c r="F62" s="255"/>
      <c r="G62" s="255"/>
      <c r="H62" s="255"/>
      <c r="I62" s="255"/>
    </row>
    <row r="63" spans="1:9" s="588" customFormat="1" ht="19.5" customHeight="1">
      <c r="A63" s="611"/>
      <c r="B63" s="590"/>
      <c r="C63" s="591"/>
      <c r="D63" s="591"/>
      <c r="E63" s="196"/>
      <c r="F63" s="255"/>
      <c r="G63" s="255"/>
      <c r="H63" s="255"/>
      <c r="I63" s="255"/>
    </row>
    <row r="64" spans="1:9" s="588" customFormat="1" ht="12.75" customHeight="1">
      <c r="A64" s="53" t="s">
        <v>100</v>
      </c>
      <c r="B64" s="188">
        <f>SUM(B65:B73)</f>
        <v>543</v>
      </c>
      <c r="C64" s="188">
        <f>SUM(C65:C73)</f>
        <v>57262</v>
      </c>
      <c r="D64" s="188">
        <f>SUM(D65:D73)</f>
        <v>28052</v>
      </c>
      <c r="E64" s="64" t="s">
        <v>101</v>
      </c>
      <c r="F64" s="255"/>
      <c r="G64" s="255"/>
      <c r="H64" s="255"/>
      <c r="I64" s="255"/>
    </row>
    <row r="65" spans="1:9" s="585" customFormat="1" ht="12.75" customHeight="1">
      <c r="A65" s="189" t="s">
        <v>102</v>
      </c>
      <c r="B65" s="27">
        <v>22</v>
      </c>
      <c r="C65" s="27">
        <v>1603</v>
      </c>
      <c r="D65" s="27">
        <v>724</v>
      </c>
      <c r="E65" s="190" t="s">
        <v>103</v>
      </c>
      <c r="F65" s="255"/>
      <c r="G65" s="255"/>
      <c r="H65" s="255"/>
      <c r="I65" s="255"/>
    </row>
    <row r="66" spans="1:9" s="588" customFormat="1" ht="12.75" customHeight="1">
      <c r="A66" s="189" t="s">
        <v>104</v>
      </c>
      <c r="B66" s="27">
        <v>53</v>
      </c>
      <c r="C66" s="27">
        <v>4115</v>
      </c>
      <c r="D66" s="27">
        <v>2029</v>
      </c>
      <c r="E66" s="190" t="s">
        <v>105</v>
      </c>
      <c r="F66" s="255"/>
      <c r="G66" s="255"/>
      <c r="H66" s="255"/>
      <c r="I66" s="255"/>
    </row>
    <row r="67" spans="1:9" s="588" customFormat="1" ht="12.75" customHeight="1">
      <c r="A67" s="189" t="s">
        <v>193</v>
      </c>
      <c r="B67" s="192">
        <v>320</v>
      </c>
      <c r="C67" s="192">
        <v>37610</v>
      </c>
      <c r="D67" s="192">
        <v>18494</v>
      </c>
      <c r="E67" s="190" t="s">
        <v>107</v>
      </c>
      <c r="F67" s="255"/>
      <c r="G67" s="255"/>
      <c r="H67" s="255"/>
      <c r="I67" s="255"/>
    </row>
    <row r="68" spans="1:9" s="588" customFormat="1" ht="12.75" customHeight="1">
      <c r="A68" s="189" t="s">
        <v>108</v>
      </c>
      <c r="B68" s="27">
        <v>46</v>
      </c>
      <c r="C68" s="27">
        <v>4757</v>
      </c>
      <c r="D68" s="27">
        <v>2294</v>
      </c>
      <c r="E68" s="190" t="s">
        <v>109</v>
      </c>
      <c r="F68" s="255"/>
      <c r="G68" s="255"/>
      <c r="H68" s="255"/>
      <c r="I68" s="255"/>
    </row>
    <row r="69" spans="1:9" s="588" customFormat="1" ht="12.75" customHeight="1">
      <c r="A69" s="189" t="s">
        <v>110</v>
      </c>
      <c r="B69" s="27">
        <v>13</v>
      </c>
      <c r="C69" s="27">
        <v>891</v>
      </c>
      <c r="D69" s="27">
        <v>443</v>
      </c>
      <c r="E69" s="190" t="s">
        <v>111</v>
      </c>
      <c r="F69" s="317"/>
      <c r="G69" s="573"/>
      <c r="H69" s="573"/>
      <c r="I69" s="362"/>
    </row>
    <row r="70" spans="1:9" s="588" customFormat="1" ht="12.75" customHeight="1">
      <c r="A70" s="189" t="s">
        <v>112</v>
      </c>
      <c r="B70" s="27">
        <v>32</v>
      </c>
      <c r="C70" s="27">
        <v>3985</v>
      </c>
      <c r="D70" s="27">
        <v>1935</v>
      </c>
      <c r="E70" s="190" t="s">
        <v>113</v>
      </c>
      <c r="F70" s="317"/>
      <c r="G70" s="573"/>
      <c r="H70" s="573"/>
      <c r="I70" s="363"/>
    </row>
    <row r="71" spans="1:9" s="585" customFormat="1" ht="12.75" customHeight="1">
      <c r="A71" s="189" t="s">
        <v>114</v>
      </c>
      <c r="B71" s="27">
        <v>25</v>
      </c>
      <c r="C71" s="27">
        <v>1371</v>
      </c>
      <c r="D71" s="27">
        <v>686</v>
      </c>
      <c r="E71" s="190" t="s">
        <v>115</v>
      </c>
      <c r="F71" s="597"/>
      <c r="G71" s="584"/>
      <c r="H71" s="584"/>
      <c r="I71" s="364"/>
    </row>
    <row r="72" spans="1:9" s="588" customFormat="1" ht="12.75" customHeight="1">
      <c r="A72" s="189" t="s">
        <v>116</v>
      </c>
      <c r="B72" s="27">
        <v>26</v>
      </c>
      <c r="C72" s="27">
        <v>2453</v>
      </c>
      <c r="D72" s="27">
        <v>1212</v>
      </c>
      <c r="E72" s="190" t="s">
        <v>117</v>
      </c>
      <c r="F72" s="317"/>
      <c r="G72" s="573"/>
      <c r="H72" s="573"/>
      <c r="I72" s="362"/>
    </row>
    <row r="73" spans="1:9" s="588" customFormat="1" ht="12.75" customHeight="1">
      <c r="A73" s="189" t="s">
        <v>118</v>
      </c>
      <c r="B73" s="27">
        <v>6</v>
      </c>
      <c r="C73" s="27">
        <v>477</v>
      </c>
      <c r="D73" s="27">
        <v>235</v>
      </c>
      <c r="E73" s="190" t="s">
        <v>119</v>
      </c>
      <c r="F73" s="317"/>
      <c r="G73" s="573"/>
      <c r="H73" s="573"/>
      <c r="I73" s="363"/>
    </row>
    <row r="74" spans="1:9" s="588" customFormat="1" ht="12.75" customHeight="1">
      <c r="A74" s="61" t="s">
        <v>120</v>
      </c>
      <c r="B74" s="188">
        <f>SUM(B75:B82)</f>
        <v>151</v>
      </c>
      <c r="C74" s="188">
        <f>SUM(C75:C82)</f>
        <v>17334</v>
      </c>
      <c r="D74" s="188">
        <f>SUM(D75:D82)</f>
        <v>8482</v>
      </c>
      <c r="E74" s="62" t="s">
        <v>121</v>
      </c>
      <c r="F74" s="317"/>
      <c r="G74" s="573"/>
      <c r="H74" s="573"/>
      <c r="I74" s="363"/>
    </row>
    <row r="75" spans="1:9" s="588" customFormat="1" ht="12.75" customHeight="1">
      <c r="A75" s="189" t="s">
        <v>122</v>
      </c>
      <c r="B75" s="27">
        <v>3</v>
      </c>
      <c r="C75" s="27">
        <v>158</v>
      </c>
      <c r="D75" s="27">
        <v>82</v>
      </c>
      <c r="E75" s="190" t="s">
        <v>123</v>
      </c>
      <c r="F75" s="317"/>
      <c r="G75" s="573"/>
      <c r="H75" s="573"/>
      <c r="I75" s="363"/>
    </row>
    <row r="76" spans="1:9" s="588" customFormat="1" ht="12.75" customHeight="1">
      <c r="A76" s="189" t="s">
        <v>124</v>
      </c>
      <c r="B76" s="27">
        <v>4</v>
      </c>
      <c r="C76" s="27">
        <v>239</v>
      </c>
      <c r="D76" s="27">
        <v>121</v>
      </c>
      <c r="E76" s="190" t="s">
        <v>125</v>
      </c>
      <c r="F76" s="573"/>
      <c r="G76" s="573"/>
      <c r="H76" s="573"/>
      <c r="I76" s="363"/>
    </row>
    <row r="77" spans="1:9" s="588" customFormat="1" ht="12.75" customHeight="1">
      <c r="A77" s="189" t="s">
        <v>126</v>
      </c>
      <c r="B77" s="27">
        <v>13</v>
      </c>
      <c r="C77" s="27">
        <v>1102</v>
      </c>
      <c r="D77" s="27">
        <v>525</v>
      </c>
      <c r="E77" s="190" t="s">
        <v>127</v>
      </c>
      <c r="F77" s="573"/>
      <c r="G77" s="573"/>
      <c r="H77" s="573"/>
      <c r="I77" s="363"/>
    </row>
    <row r="78" spans="1:9" s="585" customFormat="1" ht="12.75" customHeight="1">
      <c r="A78" s="189" t="s">
        <v>128</v>
      </c>
      <c r="B78" s="27">
        <v>3</v>
      </c>
      <c r="C78" s="27">
        <v>230</v>
      </c>
      <c r="D78" s="27">
        <v>90</v>
      </c>
      <c r="E78" s="190" t="s">
        <v>129</v>
      </c>
      <c r="F78" s="584"/>
      <c r="G78" s="584"/>
      <c r="H78" s="584"/>
      <c r="I78" s="364"/>
    </row>
    <row r="79" spans="1:9" s="365" customFormat="1" ht="12.75" customHeight="1">
      <c r="A79" s="189" t="s">
        <v>130</v>
      </c>
      <c r="B79" s="27">
        <v>98</v>
      </c>
      <c r="C79" s="27">
        <v>11500</v>
      </c>
      <c r="D79" s="27">
        <v>5600</v>
      </c>
      <c r="E79" s="190" t="s">
        <v>131</v>
      </c>
    </row>
    <row r="80" spans="1:9" s="365" customFormat="1" ht="12.75" customHeight="1">
      <c r="A80" s="189" t="s">
        <v>132</v>
      </c>
      <c r="B80" s="27">
        <v>4</v>
      </c>
      <c r="C80" s="27">
        <v>447</v>
      </c>
      <c r="D80" s="27">
        <v>218</v>
      </c>
      <c r="E80" s="190" t="s">
        <v>133</v>
      </c>
    </row>
    <row r="81" spans="1:9" s="588" customFormat="1" ht="12.75" customHeight="1">
      <c r="A81" s="189" t="s">
        <v>134</v>
      </c>
      <c r="B81" s="27">
        <v>23</v>
      </c>
      <c r="C81" s="27">
        <v>3128</v>
      </c>
      <c r="D81" s="27">
        <v>1572</v>
      </c>
      <c r="E81" s="190" t="s">
        <v>581</v>
      </c>
      <c r="I81" s="366"/>
    </row>
    <row r="82" spans="1:9" s="588" customFormat="1" ht="12.75" customHeight="1">
      <c r="A82" s="189" t="s">
        <v>136</v>
      </c>
      <c r="B82" s="27">
        <v>3</v>
      </c>
      <c r="C82" s="27">
        <v>530</v>
      </c>
      <c r="D82" s="27">
        <v>274</v>
      </c>
      <c r="E82" s="190" t="s">
        <v>137</v>
      </c>
      <c r="I82" s="365"/>
    </row>
    <row r="83" spans="1:9" ht="12.75" customHeight="1">
      <c r="A83" s="63" t="s">
        <v>138</v>
      </c>
      <c r="B83" s="188">
        <f>SUM(B84:B88)</f>
        <v>25</v>
      </c>
      <c r="C83" s="188">
        <f>SUM(C84:C88)</f>
        <v>2140</v>
      </c>
      <c r="D83" s="188">
        <f>SUM(D84:D88)</f>
        <v>1012</v>
      </c>
      <c r="E83" s="64" t="s">
        <v>139</v>
      </c>
      <c r="I83" s="598"/>
    </row>
    <row r="84" spans="1:9" ht="12.75" customHeight="1">
      <c r="A84" s="189" t="s">
        <v>140</v>
      </c>
      <c r="B84" s="27">
        <v>15</v>
      </c>
      <c r="C84" s="27">
        <v>1411</v>
      </c>
      <c r="D84" s="27">
        <v>670</v>
      </c>
      <c r="E84" s="190" t="s">
        <v>141</v>
      </c>
    </row>
    <row r="85" spans="1:9" ht="12.75" customHeight="1">
      <c r="A85" s="189" t="s">
        <v>142</v>
      </c>
      <c r="B85" s="27">
        <v>4</v>
      </c>
      <c r="C85" s="27">
        <v>372</v>
      </c>
      <c r="D85" s="27">
        <v>180</v>
      </c>
      <c r="E85" s="190" t="s">
        <v>143</v>
      </c>
    </row>
    <row r="86" spans="1:9" ht="12.75" customHeight="1">
      <c r="A86" s="189" t="s">
        <v>144</v>
      </c>
      <c r="B86" s="27">
        <v>5</v>
      </c>
      <c r="C86" s="27">
        <v>265</v>
      </c>
      <c r="D86" s="27">
        <v>123</v>
      </c>
      <c r="E86" s="190" t="s">
        <v>145</v>
      </c>
    </row>
    <row r="87" spans="1:9" ht="12.75" customHeight="1">
      <c r="A87" s="189" t="s">
        <v>146</v>
      </c>
      <c r="B87" s="27">
        <v>1</v>
      </c>
      <c r="C87" s="27">
        <v>92</v>
      </c>
      <c r="D87" s="27">
        <v>39</v>
      </c>
      <c r="E87" s="190" t="s">
        <v>147</v>
      </c>
    </row>
    <row r="88" spans="1:9" ht="12.75" customHeight="1">
      <c r="A88" s="189" t="s">
        <v>148</v>
      </c>
      <c r="B88" s="27">
        <v>0</v>
      </c>
      <c r="C88" s="27">
        <v>0</v>
      </c>
      <c r="D88" s="27">
        <v>0</v>
      </c>
      <c r="E88" s="190" t="s">
        <v>149</v>
      </c>
    </row>
    <row r="89" spans="1:9" ht="12.75" customHeight="1">
      <c r="A89" s="61" t="s">
        <v>150</v>
      </c>
      <c r="B89" s="188">
        <f>SUM(B90:B95)</f>
        <v>117</v>
      </c>
      <c r="C89" s="188">
        <f>SUM(C90:C95)</f>
        <v>11371</v>
      </c>
      <c r="D89" s="188">
        <f>SUM(D90:D95)</f>
        <v>5292</v>
      </c>
      <c r="E89" s="62" t="s">
        <v>151</v>
      </c>
    </row>
    <row r="90" spans="1:9" ht="12.75" customHeight="1">
      <c r="A90" s="189" t="s">
        <v>152</v>
      </c>
      <c r="B90" s="27">
        <v>62</v>
      </c>
      <c r="C90" s="27">
        <v>6385</v>
      </c>
      <c r="D90" s="27">
        <v>2961</v>
      </c>
      <c r="E90" s="190" t="s">
        <v>153</v>
      </c>
    </row>
    <row r="91" spans="1:9" ht="12.75" customHeight="1">
      <c r="A91" s="189" t="s">
        <v>154</v>
      </c>
      <c r="B91" s="27">
        <v>6</v>
      </c>
      <c r="C91" s="27">
        <v>320</v>
      </c>
      <c r="D91" s="27">
        <v>153</v>
      </c>
      <c r="E91" s="190" t="s">
        <v>155</v>
      </c>
    </row>
    <row r="92" spans="1:9" ht="12.75" customHeight="1">
      <c r="A92" s="189" t="s">
        <v>156</v>
      </c>
      <c r="B92" s="27">
        <v>35</v>
      </c>
      <c r="C92" s="27">
        <v>3200</v>
      </c>
      <c r="D92" s="27">
        <v>1497</v>
      </c>
      <c r="E92" s="190" t="s">
        <v>580</v>
      </c>
    </row>
    <row r="93" spans="1:9" ht="12.75" customHeight="1">
      <c r="A93" s="189" t="s">
        <v>158</v>
      </c>
      <c r="B93" s="27">
        <v>9</v>
      </c>
      <c r="C93" s="27">
        <v>967</v>
      </c>
      <c r="D93" s="27">
        <v>440</v>
      </c>
      <c r="E93" s="190" t="s">
        <v>159</v>
      </c>
    </row>
    <row r="94" spans="1:9" ht="12.75" customHeight="1">
      <c r="A94" s="189" t="s">
        <v>160</v>
      </c>
      <c r="B94" s="27">
        <v>0</v>
      </c>
      <c r="C94" s="27">
        <v>0</v>
      </c>
      <c r="D94" s="27">
        <v>0</v>
      </c>
      <c r="E94" s="190" t="s">
        <v>161</v>
      </c>
    </row>
    <row r="95" spans="1:9" ht="12.75" customHeight="1">
      <c r="A95" s="189" t="s">
        <v>162</v>
      </c>
      <c r="B95" s="27">
        <v>5</v>
      </c>
      <c r="C95" s="27">
        <v>499</v>
      </c>
      <c r="D95" s="27">
        <v>241</v>
      </c>
      <c r="E95" s="190" t="s">
        <v>163</v>
      </c>
    </row>
    <row r="96" spans="1:9" ht="12.75" customHeight="1">
      <c r="A96" s="66" t="s">
        <v>164</v>
      </c>
      <c r="B96" s="188">
        <f>SUM(B97:B100)</f>
        <v>12</v>
      </c>
      <c r="C96" s="188">
        <f>SUM(C97:C100)</f>
        <v>711</v>
      </c>
      <c r="D96" s="188">
        <f>SUM(D97:D100)</f>
        <v>312</v>
      </c>
      <c r="E96" s="62" t="s">
        <v>165</v>
      </c>
    </row>
    <row r="97" spans="1:5" ht="12.75" customHeight="1">
      <c r="A97" s="189" t="s">
        <v>166</v>
      </c>
      <c r="B97" s="27">
        <v>0</v>
      </c>
      <c r="C97" s="27">
        <v>0</v>
      </c>
      <c r="D97" s="27">
        <v>0</v>
      </c>
      <c r="E97" s="190" t="s">
        <v>167</v>
      </c>
    </row>
    <row r="98" spans="1:5" ht="12.75" customHeight="1">
      <c r="A98" s="189" t="s">
        <v>168</v>
      </c>
      <c r="B98" s="27">
        <v>8</v>
      </c>
      <c r="C98" s="27">
        <v>462</v>
      </c>
      <c r="D98" s="27">
        <v>220</v>
      </c>
      <c r="E98" s="190" t="s">
        <v>169</v>
      </c>
    </row>
    <row r="99" spans="1:5" ht="12.75" customHeight="1">
      <c r="A99" s="189" t="s">
        <v>170</v>
      </c>
      <c r="B99" s="27">
        <v>0</v>
      </c>
      <c r="C99" s="27">
        <v>0</v>
      </c>
      <c r="D99" s="27">
        <v>0</v>
      </c>
      <c r="E99" s="190" t="s">
        <v>171</v>
      </c>
    </row>
    <row r="100" spans="1:5" ht="12.75" customHeight="1">
      <c r="A100" s="189" t="s">
        <v>172</v>
      </c>
      <c r="B100" s="27">
        <v>4</v>
      </c>
      <c r="C100" s="27">
        <v>249</v>
      </c>
      <c r="D100" s="27">
        <v>92</v>
      </c>
      <c r="E100" s="190" t="s">
        <v>173</v>
      </c>
    </row>
    <row r="101" spans="1:5" ht="12.75" customHeight="1">
      <c r="A101" s="53" t="s">
        <v>174</v>
      </c>
      <c r="B101" s="188">
        <f>SUM(B102:B105)</f>
        <v>75</v>
      </c>
      <c r="C101" s="188">
        <f>SUM(C102:C105)</f>
        <v>3457</v>
      </c>
      <c r="D101" s="188">
        <f>SUM(D102:D105)</f>
        <v>1427</v>
      </c>
      <c r="E101" s="62" t="s">
        <v>175</v>
      </c>
    </row>
    <row r="102" spans="1:5" ht="12.75" customHeight="1">
      <c r="A102" s="189" t="s">
        <v>176</v>
      </c>
      <c r="B102" s="27">
        <v>1</v>
      </c>
      <c r="C102" s="27">
        <v>52</v>
      </c>
      <c r="D102" s="27">
        <v>15</v>
      </c>
      <c r="E102" s="190" t="s">
        <v>177</v>
      </c>
    </row>
    <row r="103" spans="1:5" ht="12.75" customHeight="1">
      <c r="A103" s="189" t="s">
        <v>178</v>
      </c>
      <c r="B103" s="27">
        <v>11</v>
      </c>
      <c r="C103" s="27">
        <v>380</v>
      </c>
      <c r="D103" s="27">
        <v>120</v>
      </c>
      <c r="E103" s="190" t="s">
        <v>179</v>
      </c>
    </row>
    <row r="104" spans="1:5" ht="12.75" customHeight="1">
      <c r="A104" s="189" t="s">
        <v>180</v>
      </c>
      <c r="B104" s="27">
        <v>63</v>
      </c>
      <c r="C104" s="27">
        <v>3025</v>
      </c>
      <c r="D104" s="27">
        <v>1292</v>
      </c>
      <c r="E104" s="190" t="s">
        <v>181</v>
      </c>
    </row>
    <row r="105" spans="1:5" ht="12.75" customHeight="1">
      <c r="A105" s="189" t="s">
        <v>182</v>
      </c>
      <c r="B105" s="27">
        <v>0</v>
      </c>
      <c r="C105" s="27">
        <v>0</v>
      </c>
      <c r="D105" s="27">
        <v>0</v>
      </c>
      <c r="E105" s="190" t="s">
        <v>183</v>
      </c>
    </row>
    <row r="106" spans="1:5" ht="12.75" customHeight="1">
      <c r="A106" s="66" t="s">
        <v>184</v>
      </c>
      <c r="B106" s="188">
        <f>SUM(B107:B108)</f>
        <v>11</v>
      </c>
      <c r="C106" s="188">
        <f>SUM(C107:C108)</f>
        <v>820</v>
      </c>
      <c r="D106" s="188">
        <f>SUM(D107:D108)</f>
        <v>377</v>
      </c>
      <c r="E106" s="62" t="s">
        <v>185</v>
      </c>
    </row>
    <row r="107" spans="1:5" ht="12.75" customHeight="1">
      <c r="A107" s="67" t="s">
        <v>186</v>
      </c>
      <c r="B107" s="27">
        <v>0</v>
      </c>
      <c r="C107" s="27">
        <v>0</v>
      </c>
      <c r="D107" s="27">
        <v>0</v>
      </c>
      <c r="E107" s="68" t="s">
        <v>187</v>
      </c>
    </row>
    <row r="108" spans="1:5" ht="12.75" customHeight="1">
      <c r="A108" s="69" t="s">
        <v>188</v>
      </c>
      <c r="B108" s="27">
        <v>11</v>
      </c>
      <c r="C108" s="27">
        <v>820</v>
      </c>
      <c r="D108" s="27">
        <v>377</v>
      </c>
      <c r="E108" s="68" t="s">
        <v>189</v>
      </c>
    </row>
    <row r="109" spans="1:5" ht="12.75" customHeight="1">
      <c r="A109" s="193" t="s">
        <v>196</v>
      </c>
      <c r="B109" s="194">
        <f>B106+B101+B96+B89+B83+B74+B64+B47+B39+B29+B20+B11</f>
        <v>1812</v>
      </c>
      <c r="C109" s="194">
        <f t="shared" ref="C109:D109" si="0">C106+C101+C96+C89+C83+C74+C64+C47+C39+C29+C20+C11</f>
        <v>172138</v>
      </c>
      <c r="D109" s="194">
        <f t="shared" si="0"/>
        <v>83421</v>
      </c>
      <c r="E109" s="195" t="s">
        <v>5</v>
      </c>
    </row>
    <row r="110" spans="1:5" ht="12.75" customHeight="1">
      <c r="A110" s="189" t="s">
        <v>238</v>
      </c>
      <c r="B110" s="27">
        <v>0</v>
      </c>
      <c r="C110" s="27">
        <v>8525</v>
      </c>
      <c r="D110" s="27">
        <v>4100</v>
      </c>
      <c r="E110" s="68" t="s">
        <v>265</v>
      </c>
    </row>
    <row r="111" spans="1:5" ht="12.75" customHeight="1">
      <c r="A111" s="612" t="s">
        <v>266</v>
      </c>
      <c r="B111" s="613">
        <f>B109+B110</f>
        <v>1812</v>
      </c>
      <c r="C111" s="613">
        <f>C109+C110</f>
        <v>180663</v>
      </c>
      <c r="D111" s="613">
        <f>D109+D110</f>
        <v>87521</v>
      </c>
      <c r="E111" s="195" t="s">
        <v>197</v>
      </c>
    </row>
    <row r="112" spans="1:5" ht="19.5" customHeight="1">
      <c r="A112" s="155"/>
      <c r="B112" s="155"/>
      <c r="C112" s="148"/>
      <c r="D112" s="148"/>
      <c r="E112" s="608"/>
    </row>
    <row r="113" spans="1:5" ht="19.5" customHeight="1">
      <c r="A113" s="599"/>
      <c r="B113" s="599"/>
      <c r="C113" s="599"/>
      <c r="D113" s="599"/>
      <c r="E113" s="605"/>
    </row>
    <row r="114" spans="1:5" ht="19.5" customHeight="1">
      <c r="A114" s="599"/>
      <c r="B114" s="599"/>
      <c r="C114" s="599"/>
      <c r="D114" s="599"/>
      <c r="E114" s="605"/>
    </row>
    <row r="115" spans="1:5" ht="12.75">
      <c r="A115" s="491" t="s">
        <v>267</v>
      </c>
      <c r="B115" s="491"/>
      <c r="C115" s="148"/>
      <c r="D115" s="148"/>
      <c r="E115" s="492" t="s">
        <v>268</v>
      </c>
    </row>
    <row r="116" spans="1:5" ht="12.75">
      <c r="A116" s="315" t="s">
        <v>6</v>
      </c>
      <c r="B116" s="315"/>
      <c r="C116" s="315"/>
      <c r="D116" s="2"/>
      <c r="E116" s="448" t="s">
        <v>7</v>
      </c>
    </row>
    <row r="118" spans="1:5" ht="19.5" customHeight="1">
      <c r="A118" s="599"/>
      <c r="B118" s="599"/>
      <c r="C118" s="599"/>
      <c r="D118" s="599"/>
      <c r="E118" s="605"/>
    </row>
  </sheetData>
  <dataConsolidate/>
  <mergeCells count="4">
    <mergeCell ref="D1:E1"/>
    <mergeCell ref="C6:D6"/>
    <mergeCell ref="D55:E55"/>
    <mergeCell ref="C60:D60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syncVertical="1" syncRef="A97">
    <tabColor rgb="FF00B050"/>
  </sheetPr>
  <dimension ref="A1:O115"/>
  <sheetViews>
    <sheetView showGridLines="0" view="pageLayout" topLeftCell="A97" zoomScaleNormal="100" zoomScaleSheetLayoutView="100" workbookViewId="0">
      <selection activeCell="A25" sqref="A25:G25"/>
    </sheetView>
  </sheetViews>
  <sheetFormatPr baseColWidth="10" defaultColWidth="11" defaultRowHeight="12.75"/>
  <cols>
    <col min="1" max="1" width="29.42578125" style="618" customWidth="1"/>
    <col min="2" max="2" width="12.28515625" style="616" customWidth="1"/>
    <col min="3" max="3" width="10.42578125" style="617" customWidth="1"/>
    <col min="4" max="4" width="12.28515625" style="616" customWidth="1"/>
    <col min="5" max="5" width="10.7109375" style="616" customWidth="1"/>
    <col min="6" max="6" width="31.7109375" style="618" customWidth="1"/>
    <col min="7" max="10" width="13.7109375" style="618" customWidth="1"/>
    <col min="11" max="11" width="32.7109375" style="618" customWidth="1"/>
    <col min="12" max="12" width="20.7109375" style="618" customWidth="1"/>
    <col min="13" max="33" width="11" style="618" customWidth="1"/>
    <col min="34" max="34" width="9.85546875" style="618" customWidth="1"/>
    <col min="35" max="47" width="11" style="618" customWidth="1"/>
    <col min="48" max="48" width="14.42578125" style="618" customWidth="1"/>
    <col min="49" max="49" width="4.140625" style="618" customWidth="1"/>
    <col min="50" max="50" width="13.28515625" style="618" customWidth="1"/>
    <col min="51" max="51" width="28.140625" style="618" customWidth="1"/>
    <col min="52" max="52" width="11" style="618" customWidth="1"/>
    <col min="53" max="53" width="14.42578125" style="618" customWidth="1"/>
    <col min="54" max="54" width="4.140625" style="618" customWidth="1"/>
    <col min="55" max="56" width="11" style="618" customWidth="1"/>
    <col min="57" max="57" width="14.42578125" style="618" customWidth="1"/>
    <col min="58" max="58" width="4.140625" style="618" customWidth="1"/>
    <col min="59" max="59" width="14.42578125" style="618" customWidth="1"/>
    <col min="60" max="256" width="11" style="618"/>
    <col min="257" max="257" width="29.42578125" style="618" customWidth="1"/>
    <col min="258" max="258" width="12.28515625" style="618" customWidth="1"/>
    <col min="259" max="259" width="10.42578125" style="618" customWidth="1"/>
    <col min="260" max="260" width="12.28515625" style="618" customWidth="1"/>
    <col min="261" max="261" width="10.7109375" style="618" customWidth="1"/>
    <col min="262" max="262" width="31.7109375" style="618" customWidth="1"/>
    <col min="263" max="266" width="13.7109375" style="618" customWidth="1"/>
    <col min="267" max="267" width="32.7109375" style="618" customWidth="1"/>
    <col min="268" max="268" width="20.7109375" style="618" customWidth="1"/>
    <col min="269" max="289" width="11" style="618" customWidth="1"/>
    <col min="290" max="290" width="9.85546875" style="618" customWidth="1"/>
    <col min="291" max="303" width="11" style="618" customWidth="1"/>
    <col min="304" max="304" width="14.42578125" style="618" customWidth="1"/>
    <col min="305" max="305" width="4.140625" style="618" customWidth="1"/>
    <col min="306" max="306" width="13.28515625" style="618" customWidth="1"/>
    <col min="307" max="307" width="28.140625" style="618" customWidth="1"/>
    <col min="308" max="308" width="11" style="618" customWidth="1"/>
    <col min="309" max="309" width="14.42578125" style="618" customWidth="1"/>
    <col min="310" max="310" width="4.140625" style="618" customWidth="1"/>
    <col min="311" max="312" width="11" style="618" customWidth="1"/>
    <col min="313" max="313" width="14.42578125" style="618" customWidth="1"/>
    <col min="314" max="314" width="4.140625" style="618" customWidth="1"/>
    <col min="315" max="315" width="14.42578125" style="618" customWidth="1"/>
    <col min="316" max="512" width="11" style="618"/>
    <col min="513" max="513" width="29.42578125" style="618" customWidth="1"/>
    <col min="514" max="514" width="12.28515625" style="618" customWidth="1"/>
    <col min="515" max="515" width="10.42578125" style="618" customWidth="1"/>
    <col min="516" max="516" width="12.28515625" style="618" customWidth="1"/>
    <col min="517" max="517" width="10.7109375" style="618" customWidth="1"/>
    <col min="518" max="518" width="31.7109375" style="618" customWidth="1"/>
    <col min="519" max="522" width="13.7109375" style="618" customWidth="1"/>
    <col min="523" max="523" width="32.7109375" style="618" customWidth="1"/>
    <col min="524" max="524" width="20.7109375" style="618" customWidth="1"/>
    <col min="525" max="545" width="11" style="618" customWidth="1"/>
    <col min="546" max="546" width="9.85546875" style="618" customWidth="1"/>
    <col min="547" max="559" width="11" style="618" customWidth="1"/>
    <col min="560" max="560" width="14.42578125" style="618" customWidth="1"/>
    <col min="561" max="561" width="4.140625" style="618" customWidth="1"/>
    <col min="562" max="562" width="13.28515625" style="618" customWidth="1"/>
    <col min="563" max="563" width="28.140625" style="618" customWidth="1"/>
    <col min="564" max="564" width="11" style="618" customWidth="1"/>
    <col min="565" max="565" width="14.42578125" style="618" customWidth="1"/>
    <col min="566" max="566" width="4.140625" style="618" customWidth="1"/>
    <col min="567" max="568" width="11" style="618" customWidth="1"/>
    <col min="569" max="569" width="14.42578125" style="618" customWidth="1"/>
    <col min="570" max="570" width="4.140625" style="618" customWidth="1"/>
    <col min="571" max="571" width="14.42578125" style="618" customWidth="1"/>
    <col min="572" max="768" width="11" style="618"/>
    <col min="769" max="769" width="29.42578125" style="618" customWidth="1"/>
    <col min="770" max="770" width="12.28515625" style="618" customWidth="1"/>
    <col min="771" max="771" width="10.42578125" style="618" customWidth="1"/>
    <col min="772" max="772" width="12.28515625" style="618" customWidth="1"/>
    <col min="773" max="773" width="10.7109375" style="618" customWidth="1"/>
    <col min="774" max="774" width="31.7109375" style="618" customWidth="1"/>
    <col min="775" max="778" width="13.7109375" style="618" customWidth="1"/>
    <col min="779" max="779" width="32.7109375" style="618" customWidth="1"/>
    <col min="780" max="780" width="20.7109375" style="618" customWidth="1"/>
    <col min="781" max="801" width="11" style="618" customWidth="1"/>
    <col min="802" max="802" width="9.85546875" style="618" customWidth="1"/>
    <col min="803" max="815" width="11" style="618" customWidth="1"/>
    <col min="816" max="816" width="14.42578125" style="618" customWidth="1"/>
    <col min="817" max="817" width="4.140625" style="618" customWidth="1"/>
    <col min="818" max="818" width="13.28515625" style="618" customWidth="1"/>
    <col min="819" max="819" width="28.140625" style="618" customWidth="1"/>
    <col min="820" max="820" width="11" style="618" customWidth="1"/>
    <col min="821" max="821" width="14.42578125" style="618" customWidth="1"/>
    <col min="822" max="822" width="4.140625" style="618" customWidth="1"/>
    <col min="823" max="824" width="11" style="618" customWidth="1"/>
    <col min="825" max="825" width="14.42578125" style="618" customWidth="1"/>
    <col min="826" max="826" width="4.140625" style="618" customWidth="1"/>
    <col min="827" max="827" width="14.42578125" style="618" customWidth="1"/>
    <col min="828" max="1024" width="11" style="618"/>
    <col min="1025" max="1025" width="29.42578125" style="618" customWidth="1"/>
    <col min="1026" max="1026" width="12.28515625" style="618" customWidth="1"/>
    <col min="1027" max="1027" width="10.42578125" style="618" customWidth="1"/>
    <col min="1028" max="1028" width="12.28515625" style="618" customWidth="1"/>
    <col min="1029" max="1029" width="10.7109375" style="618" customWidth="1"/>
    <col min="1030" max="1030" width="31.7109375" style="618" customWidth="1"/>
    <col min="1031" max="1034" width="13.7109375" style="618" customWidth="1"/>
    <col min="1035" max="1035" width="32.7109375" style="618" customWidth="1"/>
    <col min="1036" max="1036" width="20.7109375" style="618" customWidth="1"/>
    <col min="1037" max="1057" width="11" style="618" customWidth="1"/>
    <col min="1058" max="1058" width="9.85546875" style="618" customWidth="1"/>
    <col min="1059" max="1071" width="11" style="618" customWidth="1"/>
    <col min="1072" max="1072" width="14.42578125" style="618" customWidth="1"/>
    <col min="1073" max="1073" width="4.140625" style="618" customWidth="1"/>
    <col min="1074" max="1074" width="13.28515625" style="618" customWidth="1"/>
    <col min="1075" max="1075" width="28.140625" style="618" customWidth="1"/>
    <col min="1076" max="1076" width="11" style="618" customWidth="1"/>
    <col min="1077" max="1077" width="14.42578125" style="618" customWidth="1"/>
    <col min="1078" max="1078" width="4.140625" style="618" customWidth="1"/>
    <col min="1079" max="1080" width="11" style="618" customWidth="1"/>
    <col min="1081" max="1081" width="14.42578125" style="618" customWidth="1"/>
    <col min="1082" max="1082" width="4.140625" style="618" customWidth="1"/>
    <col min="1083" max="1083" width="14.42578125" style="618" customWidth="1"/>
    <col min="1084" max="1280" width="11" style="618"/>
    <col min="1281" max="1281" width="29.42578125" style="618" customWidth="1"/>
    <col min="1282" max="1282" width="12.28515625" style="618" customWidth="1"/>
    <col min="1283" max="1283" width="10.42578125" style="618" customWidth="1"/>
    <col min="1284" max="1284" width="12.28515625" style="618" customWidth="1"/>
    <col min="1285" max="1285" width="10.7109375" style="618" customWidth="1"/>
    <col min="1286" max="1286" width="31.7109375" style="618" customWidth="1"/>
    <col min="1287" max="1290" width="13.7109375" style="618" customWidth="1"/>
    <col min="1291" max="1291" width="32.7109375" style="618" customWidth="1"/>
    <col min="1292" max="1292" width="20.7109375" style="618" customWidth="1"/>
    <col min="1293" max="1313" width="11" style="618" customWidth="1"/>
    <col min="1314" max="1314" width="9.85546875" style="618" customWidth="1"/>
    <col min="1315" max="1327" width="11" style="618" customWidth="1"/>
    <col min="1328" max="1328" width="14.42578125" style="618" customWidth="1"/>
    <col min="1329" max="1329" width="4.140625" style="618" customWidth="1"/>
    <col min="1330" max="1330" width="13.28515625" style="618" customWidth="1"/>
    <col min="1331" max="1331" width="28.140625" style="618" customWidth="1"/>
    <col min="1332" max="1332" width="11" style="618" customWidth="1"/>
    <col min="1333" max="1333" width="14.42578125" style="618" customWidth="1"/>
    <col min="1334" max="1334" width="4.140625" style="618" customWidth="1"/>
    <col min="1335" max="1336" width="11" style="618" customWidth="1"/>
    <col min="1337" max="1337" width="14.42578125" style="618" customWidth="1"/>
    <col min="1338" max="1338" width="4.140625" style="618" customWidth="1"/>
    <col min="1339" max="1339" width="14.42578125" style="618" customWidth="1"/>
    <col min="1340" max="1536" width="11" style="618"/>
    <col min="1537" max="1537" width="29.42578125" style="618" customWidth="1"/>
    <col min="1538" max="1538" width="12.28515625" style="618" customWidth="1"/>
    <col min="1539" max="1539" width="10.42578125" style="618" customWidth="1"/>
    <col min="1540" max="1540" width="12.28515625" style="618" customWidth="1"/>
    <col min="1541" max="1541" width="10.7109375" style="618" customWidth="1"/>
    <col min="1542" max="1542" width="31.7109375" style="618" customWidth="1"/>
    <col min="1543" max="1546" width="13.7109375" style="618" customWidth="1"/>
    <col min="1547" max="1547" width="32.7109375" style="618" customWidth="1"/>
    <col min="1548" max="1548" width="20.7109375" style="618" customWidth="1"/>
    <col min="1549" max="1569" width="11" style="618" customWidth="1"/>
    <col min="1570" max="1570" width="9.85546875" style="618" customWidth="1"/>
    <col min="1571" max="1583" width="11" style="618" customWidth="1"/>
    <col min="1584" max="1584" width="14.42578125" style="618" customWidth="1"/>
    <col min="1585" max="1585" width="4.140625" style="618" customWidth="1"/>
    <col min="1586" max="1586" width="13.28515625" style="618" customWidth="1"/>
    <col min="1587" max="1587" width="28.140625" style="618" customWidth="1"/>
    <col min="1588" max="1588" width="11" style="618" customWidth="1"/>
    <col min="1589" max="1589" width="14.42578125" style="618" customWidth="1"/>
    <col min="1590" max="1590" width="4.140625" style="618" customWidth="1"/>
    <col min="1591" max="1592" width="11" style="618" customWidth="1"/>
    <col min="1593" max="1593" width="14.42578125" style="618" customWidth="1"/>
    <col min="1594" max="1594" width="4.140625" style="618" customWidth="1"/>
    <col min="1595" max="1595" width="14.42578125" style="618" customWidth="1"/>
    <col min="1596" max="1792" width="11" style="618"/>
    <col min="1793" max="1793" width="29.42578125" style="618" customWidth="1"/>
    <col min="1794" max="1794" width="12.28515625" style="618" customWidth="1"/>
    <col min="1795" max="1795" width="10.42578125" style="618" customWidth="1"/>
    <col min="1796" max="1796" width="12.28515625" style="618" customWidth="1"/>
    <col min="1797" max="1797" width="10.7109375" style="618" customWidth="1"/>
    <col min="1798" max="1798" width="31.7109375" style="618" customWidth="1"/>
    <col min="1799" max="1802" width="13.7109375" style="618" customWidth="1"/>
    <col min="1803" max="1803" width="32.7109375" style="618" customWidth="1"/>
    <col min="1804" max="1804" width="20.7109375" style="618" customWidth="1"/>
    <col min="1805" max="1825" width="11" style="618" customWidth="1"/>
    <col min="1826" max="1826" width="9.85546875" style="618" customWidth="1"/>
    <col min="1827" max="1839" width="11" style="618" customWidth="1"/>
    <col min="1840" max="1840" width="14.42578125" style="618" customWidth="1"/>
    <col min="1841" max="1841" width="4.140625" style="618" customWidth="1"/>
    <col min="1842" max="1842" width="13.28515625" style="618" customWidth="1"/>
    <col min="1843" max="1843" width="28.140625" style="618" customWidth="1"/>
    <col min="1844" max="1844" width="11" style="618" customWidth="1"/>
    <col min="1845" max="1845" width="14.42578125" style="618" customWidth="1"/>
    <col min="1846" max="1846" width="4.140625" style="618" customWidth="1"/>
    <col min="1847" max="1848" width="11" style="618" customWidth="1"/>
    <col min="1849" max="1849" width="14.42578125" style="618" customWidth="1"/>
    <col min="1850" max="1850" width="4.140625" style="618" customWidth="1"/>
    <col min="1851" max="1851" width="14.42578125" style="618" customWidth="1"/>
    <col min="1852" max="2048" width="11" style="618"/>
    <col min="2049" max="2049" width="29.42578125" style="618" customWidth="1"/>
    <col min="2050" max="2050" width="12.28515625" style="618" customWidth="1"/>
    <col min="2051" max="2051" width="10.42578125" style="618" customWidth="1"/>
    <col min="2052" max="2052" width="12.28515625" style="618" customWidth="1"/>
    <col min="2053" max="2053" width="10.7109375" style="618" customWidth="1"/>
    <col min="2054" max="2054" width="31.7109375" style="618" customWidth="1"/>
    <col min="2055" max="2058" width="13.7109375" style="618" customWidth="1"/>
    <col min="2059" max="2059" width="32.7109375" style="618" customWidth="1"/>
    <col min="2060" max="2060" width="20.7109375" style="618" customWidth="1"/>
    <col min="2061" max="2081" width="11" style="618" customWidth="1"/>
    <col min="2082" max="2082" width="9.85546875" style="618" customWidth="1"/>
    <col min="2083" max="2095" width="11" style="618" customWidth="1"/>
    <col min="2096" max="2096" width="14.42578125" style="618" customWidth="1"/>
    <col min="2097" max="2097" width="4.140625" style="618" customWidth="1"/>
    <col min="2098" max="2098" width="13.28515625" style="618" customWidth="1"/>
    <col min="2099" max="2099" width="28.140625" style="618" customWidth="1"/>
    <col min="2100" max="2100" width="11" style="618" customWidth="1"/>
    <col min="2101" max="2101" width="14.42578125" style="618" customWidth="1"/>
    <col min="2102" max="2102" width="4.140625" style="618" customWidth="1"/>
    <col min="2103" max="2104" width="11" style="618" customWidth="1"/>
    <col min="2105" max="2105" width="14.42578125" style="618" customWidth="1"/>
    <col min="2106" max="2106" width="4.140625" style="618" customWidth="1"/>
    <col min="2107" max="2107" width="14.42578125" style="618" customWidth="1"/>
    <col min="2108" max="2304" width="11" style="618"/>
    <col min="2305" max="2305" width="29.42578125" style="618" customWidth="1"/>
    <col min="2306" max="2306" width="12.28515625" style="618" customWidth="1"/>
    <col min="2307" max="2307" width="10.42578125" style="618" customWidth="1"/>
    <col min="2308" max="2308" width="12.28515625" style="618" customWidth="1"/>
    <col min="2309" max="2309" width="10.7109375" style="618" customWidth="1"/>
    <col min="2310" max="2310" width="31.7109375" style="618" customWidth="1"/>
    <col min="2311" max="2314" width="13.7109375" style="618" customWidth="1"/>
    <col min="2315" max="2315" width="32.7109375" style="618" customWidth="1"/>
    <col min="2316" max="2316" width="20.7109375" style="618" customWidth="1"/>
    <col min="2317" max="2337" width="11" style="618" customWidth="1"/>
    <col min="2338" max="2338" width="9.85546875" style="618" customWidth="1"/>
    <col min="2339" max="2351" width="11" style="618" customWidth="1"/>
    <col min="2352" max="2352" width="14.42578125" style="618" customWidth="1"/>
    <col min="2353" max="2353" width="4.140625" style="618" customWidth="1"/>
    <col min="2354" max="2354" width="13.28515625" style="618" customWidth="1"/>
    <col min="2355" max="2355" width="28.140625" style="618" customWidth="1"/>
    <col min="2356" max="2356" width="11" style="618" customWidth="1"/>
    <col min="2357" max="2357" width="14.42578125" style="618" customWidth="1"/>
    <col min="2358" max="2358" width="4.140625" style="618" customWidth="1"/>
    <col min="2359" max="2360" width="11" style="618" customWidth="1"/>
    <col min="2361" max="2361" width="14.42578125" style="618" customWidth="1"/>
    <col min="2362" max="2362" width="4.140625" style="618" customWidth="1"/>
    <col min="2363" max="2363" width="14.42578125" style="618" customWidth="1"/>
    <col min="2364" max="2560" width="11" style="618"/>
    <col min="2561" max="2561" width="29.42578125" style="618" customWidth="1"/>
    <col min="2562" max="2562" width="12.28515625" style="618" customWidth="1"/>
    <col min="2563" max="2563" width="10.42578125" style="618" customWidth="1"/>
    <col min="2564" max="2564" width="12.28515625" style="618" customWidth="1"/>
    <col min="2565" max="2565" width="10.7109375" style="618" customWidth="1"/>
    <col min="2566" max="2566" width="31.7109375" style="618" customWidth="1"/>
    <col min="2567" max="2570" width="13.7109375" style="618" customWidth="1"/>
    <col min="2571" max="2571" width="32.7109375" style="618" customWidth="1"/>
    <col min="2572" max="2572" width="20.7109375" style="618" customWidth="1"/>
    <col min="2573" max="2593" width="11" style="618" customWidth="1"/>
    <col min="2594" max="2594" width="9.85546875" style="618" customWidth="1"/>
    <col min="2595" max="2607" width="11" style="618" customWidth="1"/>
    <col min="2608" max="2608" width="14.42578125" style="618" customWidth="1"/>
    <col min="2609" max="2609" width="4.140625" style="618" customWidth="1"/>
    <col min="2610" max="2610" width="13.28515625" style="618" customWidth="1"/>
    <col min="2611" max="2611" width="28.140625" style="618" customWidth="1"/>
    <col min="2612" max="2612" width="11" style="618" customWidth="1"/>
    <col min="2613" max="2613" width="14.42578125" style="618" customWidth="1"/>
    <col min="2614" max="2614" width="4.140625" style="618" customWidth="1"/>
    <col min="2615" max="2616" width="11" style="618" customWidth="1"/>
    <col min="2617" max="2617" width="14.42578125" style="618" customWidth="1"/>
    <col min="2618" max="2618" width="4.140625" style="618" customWidth="1"/>
    <col min="2619" max="2619" width="14.42578125" style="618" customWidth="1"/>
    <col min="2620" max="2816" width="11" style="618"/>
    <col min="2817" max="2817" width="29.42578125" style="618" customWidth="1"/>
    <col min="2818" max="2818" width="12.28515625" style="618" customWidth="1"/>
    <col min="2819" max="2819" width="10.42578125" style="618" customWidth="1"/>
    <col min="2820" max="2820" width="12.28515625" style="618" customWidth="1"/>
    <col min="2821" max="2821" width="10.7109375" style="618" customWidth="1"/>
    <col min="2822" max="2822" width="31.7109375" style="618" customWidth="1"/>
    <col min="2823" max="2826" width="13.7109375" style="618" customWidth="1"/>
    <col min="2827" max="2827" width="32.7109375" style="618" customWidth="1"/>
    <col min="2828" max="2828" width="20.7109375" style="618" customWidth="1"/>
    <col min="2829" max="2849" width="11" style="618" customWidth="1"/>
    <col min="2850" max="2850" width="9.85546875" style="618" customWidth="1"/>
    <col min="2851" max="2863" width="11" style="618" customWidth="1"/>
    <col min="2864" max="2864" width="14.42578125" style="618" customWidth="1"/>
    <col min="2865" max="2865" width="4.140625" style="618" customWidth="1"/>
    <col min="2866" max="2866" width="13.28515625" style="618" customWidth="1"/>
    <col min="2867" max="2867" width="28.140625" style="618" customWidth="1"/>
    <col min="2868" max="2868" width="11" style="618" customWidth="1"/>
    <col min="2869" max="2869" width="14.42578125" style="618" customWidth="1"/>
    <col min="2870" max="2870" width="4.140625" style="618" customWidth="1"/>
    <col min="2871" max="2872" width="11" style="618" customWidth="1"/>
    <col min="2873" max="2873" width="14.42578125" style="618" customWidth="1"/>
    <col min="2874" max="2874" width="4.140625" style="618" customWidth="1"/>
    <col min="2875" max="2875" width="14.42578125" style="618" customWidth="1"/>
    <col min="2876" max="3072" width="11" style="618"/>
    <col min="3073" max="3073" width="29.42578125" style="618" customWidth="1"/>
    <col min="3074" max="3074" width="12.28515625" style="618" customWidth="1"/>
    <col min="3075" max="3075" width="10.42578125" style="618" customWidth="1"/>
    <col min="3076" max="3076" width="12.28515625" style="618" customWidth="1"/>
    <col min="3077" max="3077" width="10.7109375" style="618" customWidth="1"/>
    <col min="3078" max="3078" width="31.7109375" style="618" customWidth="1"/>
    <col min="3079" max="3082" width="13.7109375" style="618" customWidth="1"/>
    <col min="3083" max="3083" width="32.7109375" style="618" customWidth="1"/>
    <col min="3084" max="3084" width="20.7109375" style="618" customWidth="1"/>
    <col min="3085" max="3105" width="11" style="618" customWidth="1"/>
    <col min="3106" max="3106" width="9.85546875" style="618" customWidth="1"/>
    <col min="3107" max="3119" width="11" style="618" customWidth="1"/>
    <col min="3120" max="3120" width="14.42578125" style="618" customWidth="1"/>
    <col min="3121" max="3121" width="4.140625" style="618" customWidth="1"/>
    <col min="3122" max="3122" width="13.28515625" style="618" customWidth="1"/>
    <col min="3123" max="3123" width="28.140625" style="618" customWidth="1"/>
    <col min="3124" max="3124" width="11" style="618" customWidth="1"/>
    <col min="3125" max="3125" width="14.42578125" style="618" customWidth="1"/>
    <col min="3126" max="3126" width="4.140625" style="618" customWidth="1"/>
    <col min="3127" max="3128" width="11" style="618" customWidth="1"/>
    <col min="3129" max="3129" width="14.42578125" style="618" customWidth="1"/>
    <col min="3130" max="3130" width="4.140625" style="618" customWidth="1"/>
    <col min="3131" max="3131" width="14.42578125" style="618" customWidth="1"/>
    <col min="3132" max="3328" width="11" style="618"/>
    <col min="3329" max="3329" width="29.42578125" style="618" customWidth="1"/>
    <col min="3330" max="3330" width="12.28515625" style="618" customWidth="1"/>
    <col min="3331" max="3331" width="10.42578125" style="618" customWidth="1"/>
    <col min="3332" max="3332" width="12.28515625" style="618" customWidth="1"/>
    <col min="3333" max="3333" width="10.7109375" style="618" customWidth="1"/>
    <col min="3334" max="3334" width="31.7109375" style="618" customWidth="1"/>
    <col min="3335" max="3338" width="13.7109375" style="618" customWidth="1"/>
    <col min="3339" max="3339" width="32.7109375" style="618" customWidth="1"/>
    <col min="3340" max="3340" width="20.7109375" style="618" customWidth="1"/>
    <col min="3341" max="3361" width="11" style="618" customWidth="1"/>
    <col min="3362" max="3362" width="9.85546875" style="618" customWidth="1"/>
    <col min="3363" max="3375" width="11" style="618" customWidth="1"/>
    <col min="3376" max="3376" width="14.42578125" style="618" customWidth="1"/>
    <col min="3377" max="3377" width="4.140625" style="618" customWidth="1"/>
    <col min="3378" max="3378" width="13.28515625" style="618" customWidth="1"/>
    <col min="3379" max="3379" width="28.140625" style="618" customWidth="1"/>
    <col min="3380" max="3380" width="11" style="618" customWidth="1"/>
    <col min="3381" max="3381" width="14.42578125" style="618" customWidth="1"/>
    <col min="3382" max="3382" width="4.140625" style="618" customWidth="1"/>
    <col min="3383" max="3384" width="11" style="618" customWidth="1"/>
    <col min="3385" max="3385" width="14.42578125" style="618" customWidth="1"/>
    <col min="3386" max="3386" width="4.140625" style="618" customWidth="1"/>
    <col min="3387" max="3387" width="14.42578125" style="618" customWidth="1"/>
    <col min="3388" max="3584" width="11" style="618"/>
    <col min="3585" max="3585" width="29.42578125" style="618" customWidth="1"/>
    <col min="3586" max="3586" width="12.28515625" style="618" customWidth="1"/>
    <col min="3587" max="3587" width="10.42578125" style="618" customWidth="1"/>
    <col min="3588" max="3588" width="12.28515625" style="618" customWidth="1"/>
    <col min="3589" max="3589" width="10.7109375" style="618" customWidth="1"/>
    <col min="3590" max="3590" width="31.7109375" style="618" customWidth="1"/>
    <col min="3591" max="3594" width="13.7109375" style="618" customWidth="1"/>
    <col min="3595" max="3595" width="32.7109375" style="618" customWidth="1"/>
    <col min="3596" max="3596" width="20.7109375" style="618" customWidth="1"/>
    <col min="3597" max="3617" width="11" style="618" customWidth="1"/>
    <col min="3618" max="3618" width="9.85546875" style="618" customWidth="1"/>
    <col min="3619" max="3631" width="11" style="618" customWidth="1"/>
    <col min="3632" max="3632" width="14.42578125" style="618" customWidth="1"/>
    <col min="3633" max="3633" width="4.140625" style="618" customWidth="1"/>
    <col min="3634" max="3634" width="13.28515625" style="618" customWidth="1"/>
    <col min="3635" max="3635" width="28.140625" style="618" customWidth="1"/>
    <col min="3636" max="3636" width="11" style="618" customWidth="1"/>
    <col min="3637" max="3637" width="14.42578125" style="618" customWidth="1"/>
    <col min="3638" max="3638" width="4.140625" style="618" customWidth="1"/>
    <col min="3639" max="3640" width="11" style="618" customWidth="1"/>
    <col min="3641" max="3641" width="14.42578125" style="618" customWidth="1"/>
    <col min="3642" max="3642" width="4.140625" style="618" customWidth="1"/>
    <col min="3643" max="3643" width="14.42578125" style="618" customWidth="1"/>
    <col min="3644" max="3840" width="11" style="618"/>
    <col min="3841" max="3841" width="29.42578125" style="618" customWidth="1"/>
    <col min="3842" max="3842" width="12.28515625" style="618" customWidth="1"/>
    <col min="3843" max="3843" width="10.42578125" style="618" customWidth="1"/>
    <col min="3844" max="3844" width="12.28515625" style="618" customWidth="1"/>
    <col min="3845" max="3845" width="10.7109375" style="618" customWidth="1"/>
    <col min="3846" max="3846" width="31.7109375" style="618" customWidth="1"/>
    <col min="3847" max="3850" width="13.7109375" style="618" customWidth="1"/>
    <col min="3851" max="3851" width="32.7109375" style="618" customWidth="1"/>
    <col min="3852" max="3852" width="20.7109375" style="618" customWidth="1"/>
    <col min="3853" max="3873" width="11" style="618" customWidth="1"/>
    <col min="3874" max="3874" width="9.85546875" style="618" customWidth="1"/>
    <col min="3875" max="3887" width="11" style="618" customWidth="1"/>
    <col min="3888" max="3888" width="14.42578125" style="618" customWidth="1"/>
    <col min="3889" max="3889" width="4.140625" style="618" customWidth="1"/>
    <col min="3890" max="3890" width="13.28515625" style="618" customWidth="1"/>
    <col min="3891" max="3891" width="28.140625" style="618" customWidth="1"/>
    <col min="3892" max="3892" width="11" style="618" customWidth="1"/>
    <col min="3893" max="3893" width="14.42578125" style="618" customWidth="1"/>
    <col min="3894" max="3894" width="4.140625" style="618" customWidth="1"/>
    <col min="3895" max="3896" width="11" style="618" customWidth="1"/>
    <col min="3897" max="3897" width="14.42578125" style="618" customWidth="1"/>
    <col min="3898" max="3898" width="4.140625" style="618" customWidth="1"/>
    <col min="3899" max="3899" width="14.42578125" style="618" customWidth="1"/>
    <col min="3900" max="4096" width="11" style="618"/>
    <col min="4097" max="4097" width="29.42578125" style="618" customWidth="1"/>
    <col min="4098" max="4098" width="12.28515625" style="618" customWidth="1"/>
    <col min="4099" max="4099" width="10.42578125" style="618" customWidth="1"/>
    <col min="4100" max="4100" width="12.28515625" style="618" customWidth="1"/>
    <col min="4101" max="4101" width="10.7109375" style="618" customWidth="1"/>
    <col min="4102" max="4102" width="31.7109375" style="618" customWidth="1"/>
    <col min="4103" max="4106" width="13.7109375" style="618" customWidth="1"/>
    <col min="4107" max="4107" width="32.7109375" style="618" customWidth="1"/>
    <col min="4108" max="4108" width="20.7109375" style="618" customWidth="1"/>
    <col min="4109" max="4129" width="11" style="618" customWidth="1"/>
    <col min="4130" max="4130" width="9.85546875" style="618" customWidth="1"/>
    <col min="4131" max="4143" width="11" style="618" customWidth="1"/>
    <col min="4144" max="4144" width="14.42578125" style="618" customWidth="1"/>
    <col min="4145" max="4145" width="4.140625" style="618" customWidth="1"/>
    <col min="4146" max="4146" width="13.28515625" style="618" customWidth="1"/>
    <col min="4147" max="4147" width="28.140625" style="618" customWidth="1"/>
    <col min="4148" max="4148" width="11" style="618" customWidth="1"/>
    <col min="4149" max="4149" width="14.42578125" style="618" customWidth="1"/>
    <col min="4150" max="4150" width="4.140625" style="618" customWidth="1"/>
    <col min="4151" max="4152" width="11" style="618" customWidth="1"/>
    <col min="4153" max="4153" width="14.42578125" style="618" customWidth="1"/>
    <col min="4154" max="4154" width="4.140625" style="618" customWidth="1"/>
    <col min="4155" max="4155" width="14.42578125" style="618" customWidth="1"/>
    <col min="4156" max="4352" width="11" style="618"/>
    <col min="4353" max="4353" width="29.42578125" style="618" customWidth="1"/>
    <col min="4354" max="4354" width="12.28515625" style="618" customWidth="1"/>
    <col min="4355" max="4355" width="10.42578125" style="618" customWidth="1"/>
    <col min="4356" max="4356" width="12.28515625" style="618" customWidth="1"/>
    <col min="4357" max="4357" width="10.7109375" style="618" customWidth="1"/>
    <col min="4358" max="4358" width="31.7109375" style="618" customWidth="1"/>
    <col min="4359" max="4362" width="13.7109375" style="618" customWidth="1"/>
    <col min="4363" max="4363" width="32.7109375" style="618" customWidth="1"/>
    <col min="4364" max="4364" width="20.7109375" style="618" customWidth="1"/>
    <col min="4365" max="4385" width="11" style="618" customWidth="1"/>
    <col min="4386" max="4386" width="9.85546875" style="618" customWidth="1"/>
    <col min="4387" max="4399" width="11" style="618" customWidth="1"/>
    <col min="4400" max="4400" width="14.42578125" style="618" customWidth="1"/>
    <col min="4401" max="4401" width="4.140625" style="618" customWidth="1"/>
    <col min="4402" max="4402" width="13.28515625" style="618" customWidth="1"/>
    <col min="4403" max="4403" width="28.140625" style="618" customWidth="1"/>
    <col min="4404" max="4404" width="11" style="618" customWidth="1"/>
    <col min="4405" max="4405" width="14.42578125" style="618" customWidth="1"/>
    <col min="4406" max="4406" width="4.140625" style="618" customWidth="1"/>
    <col min="4407" max="4408" width="11" style="618" customWidth="1"/>
    <col min="4409" max="4409" width="14.42578125" style="618" customWidth="1"/>
    <col min="4410" max="4410" width="4.140625" style="618" customWidth="1"/>
    <col min="4411" max="4411" width="14.42578125" style="618" customWidth="1"/>
    <col min="4412" max="4608" width="11" style="618"/>
    <col min="4609" max="4609" width="29.42578125" style="618" customWidth="1"/>
    <col min="4610" max="4610" width="12.28515625" style="618" customWidth="1"/>
    <col min="4611" max="4611" width="10.42578125" style="618" customWidth="1"/>
    <col min="4612" max="4612" width="12.28515625" style="618" customWidth="1"/>
    <col min="4613" max="4613" width="10.7109375" style="618" customWidth="1"/>
    <col min="4614" max="4614" width="31.7109375" style="618" customWidth="1"/>
    <col min="4615" max="4618" width="13.7109375" style="618" customWidth="1"/>
    <col min="4619" max="4619" width="32.7109375" style="618" customWidth="1"/>
    <col min="4620" max="4620" width="20.7109375" style="618" customWidth="1"/>
    <col min="4621" max="4641" width="11" style="618" customWidth="1"/>
    <col min="4642" max="4642" width="9.85546875" style="618" customWidth="1"/>
    <col min="4643" max="4655" width="11" style="618" customWidth="1"/>
    <col min="4656" max="4656" width="14.42578125" style="618" customWidth="1"/>
    <col min="4657" max="4657" width="4.140625" style="618" customWidth="1"/>
    <col min="4658" max="4658" width="13.28515625" style="618" customWidth="1"/>
    <col min="4659" max="4659" width="28.140625" style="618" customWidth="1"/>
    <col min="4660" max="4660" width="11" style="618" customWidth="1"/>
    <col min="4661" max="4661" width="14.42578125" style="618" customWidth="1"/>
    <col min="4662" max="4662" width="4.140625" style="618" customWidth="1"/>
    <col min="4663" max="4664" width="11" style="618" customWidth="1"/>
    <col min="4665" max="4665" width="14.42578125" style="618" customWidth="1"/>
    <col min="4666" max="4666" width="4.140625" style="618" customWidth="1"/>
    <col min="4667" max="4667" width="14.42578125" style="618" customWidth="1"/>
    <col min="4668" max="4864" width="11" style="618"/>
    <col min="4865" max="4865" width="29.42578125" style="618" customWidth="1"/>
    <col min="4866" max="4866" width="12.28515625" style="618" customWidth="1"/>
    <col min="4867" max="4867" width="10.42578125" style="618" customWidth="1"/>
    <col min="4868" max="4868" width="12.28515625" style="618" customWidth="1"/>
    <col min="4869" max="4869" width="10.7109375" style="618" customWidth="1"/>
    <col min="4870" max="4870" width="31.7109375" style="618" customWidth="1"/>
    <col min="4871" max="4874" width="13.7109375" style="618" customWidth="1"/>
    <col min="4875" max="4875" width="32.7109375" style="618" customWidth="1"/>
    <col min="4876" max="4876" width="20.7109375" style="618" customWidth="1"/>
    <col min="4877" max="4897" width="11" style="618" customWidth="1"/>
    <col min="4898" max="4898" width="9.85546875" style="618" customWidth="1"/>
    <col min="4899" max="4911" width="11" style="618" customWidth="1"/>
    <col min="4912" max="4912" width="14.42578125" style="618" customWidth="1"/>
    <col min="4913" max="4913" width="4.140625" style="618" customWidth="1"/>
    <col min="4914" max="4914" width="13.28515625" style="618" customWidth="1"/>
    <col min="4915" max="4915" width="28.140625" style="618" customWidth="1"/>
    <col min="4916" max="4916" width="11" style="618" customWidth="1"/>
    <col min="4917" max="4917" width="14.42578125" style="618" customWidth="1"/>
    <col min="4918" max="4918" width="4.140625" style="618" customWidth="1"/>
    <col min="4919" max="4920" width="11" style="618" customWidth="1"/>
    <col min="4921" max="4921" width="14.42578125" style="618" customWidth="1"/>
    <col min="4922" max="4922" width="4.140625" style="618" customWidth="1"/>
    <col min="4923" max="4923" width="14.42578125" style="618" customWidth="1"/>
    <col min="4924" max="5120" width="11" style="618"/>
    <col min="5121" max="5121" width="29.42578125" style="618" customWidth="1"/>
    <col min="5122" max="5122" width="12.28515625" style="618" customWidth="1"/>
    <col min="5123" max="5123" width="10.42578125" style="618" customWidth="1"/>
    <col min="5124" max="5124" width="12.28515625" style="618" customWidth="1"/>
    <col min="5125" max="5125" width="10.7109375" style="618" customWidth="1"/>
    <col min="5126" max="5126" width="31.7109375" style="618" customWidth="1"/>
    <col min="5127" max="5130" width="13.7109375" style="618" customWidth="1"/>
    <col min="5131" max="5131" width="32.7109375" style="618" customWidth="1"/>
    <col min="5132" max="5132" width="20.7109375" style="618" customWidth="1"/>
    <col min="5133" max="5153" width="11" style="618" customWidth="1"/>
    <col min="5154" max="5154" width="9.85546875" style="618" customWidth="1"/>
    <col min="5155" max="5167" width="11" style="618" customWidth="1"/>
    <col min="5168" max="5168" width="14.42578125" style="618" customWidth="1"/>
    <col min="5169" max="5169" width="4.140625" style="618" customWidth="1"/>
    <col min="5170" max="5170" width="13.28515625" style="618" customWidth="1"/>
    <col min="5171" max="5171" width="28.140625" style="618" customWidth="1"/>
    <col min="5172" max="5172" width="11" style="618" customWidth="1"/>
    <col min="5173" max="5173" width="14.42578125" style="618" customWidth="1"/>
    <col min="5174" max="5174" width="4.140625" style="618" customWidth="1"/>
    <col min="5175" max="5176" width="11" style="618" customWidth="1"/>
    <col min="5177" max="5177" width="14.42578125" style="618" customWidth="1"/>
    <col min="5178" max="5178" width="4.140625" style="618" customWidth="1"/>
    <col min="5179" max="5179" width="14.42578125" style="618" customWidth="1"/>
    <col min="5180" max="5376" width="11" style="618"/>
    <col min="5377" max="5377" width="29.42578125" style="618" customWidth="1"/>
    <col min="5378" max="5378" width="12.28515625" style="618" customWidth="1"/>
    <col min="5379" max="5379" width="10.42578125" style="618" customWidth="1"/>
    <col min="5380" max="5380" width="12.28515625" style="618" customWidth="1"/>
    <col min="5381" max="5381" width="10.7109375" style="618" customWidth="1"/>
    <col min="5382" max="5382" width="31.7109375" style="618" customWidth="1"/>
    <col min="5383" max="5386" width="13.7109375" style="618" customWidth="1"/>
    <col min="5387" max="5387" width="32.7109375" style="618" customWidth="1"/>
    <col min="5388" max="5388" width="20.7109375" style="618" customWidth="1"/>
    <col min="5389" max="5409" width="11" style="618" customWidth="1"/>
    <col min="5410" max="5410" width="9.85546875" style="618" customWidth="1"/>
    <col min="5411" max="5423" width="11" style="618" customWidth="1"/>
    <col min="5424" max="5424" width="14.42578125" style="618" customWidth="1"/>
    <col min="5425" max="5425" width="4.140625" style="618" customWidth="1"/>
    <col min="5426" max="5426" width="13.28515625" style="618" customWidth="1"/>
    <col min="5427" max="5427" width="28.140625" style="618" customWidth="1"/>
    <col min="5428" max="5428" width="11" style="618" customWidth="1"/>
    <col min="5429" max="5429" width="14.42578125" style="618" customWidth="1"/>
    <col min="5430" max="5430" width="4.140625" style="618" customWidth="1"/>
    <col min="5431" max="5432" width="11" style="618" customWidth="1"/>
    <col min="5433" max="5433" width="14.42578125" style="618" customWidth="1"/>
    <col min="5434" max="5434" width="4.140625" style="618" customWidth="1"/>
    <col min="5435" max="5435" width="14.42578125" style="618" customWidth="1"/>
    <col min="5436" max="5632" width="11" style="618"/>
    <col min="5633" max="5633" width="29.42578125" style="618" customWidth="1"/>
    <col min="5634" max="5634" width="12.28515625" style="618" customWidth="1"/>
    <col min="5635" max="5635" width="10.42578125" style="618" customWidth="1"/>
    <col min="5636" max="5636" width="12.28515625" style="618" customWidth="1"/>
    <col min="5637" max="5637" width="10.7109375" style="618" customWidth="1"/>
    <col min="5638" max="5638" width="31.7109375" style="618" customWidth="1"/>
    <col min="5639" max="5642" width="13.7109375" style="618" customWidth="1"/>
    <col min="5643" max="5643" width="32.7109375" style="618" customWidth="1"/>
    <col min="5644" max="5644" width="20.7109375" style="618" customWidth="1"/>
    <col min="5645" max="5665" width="11" style="618" customWidth="1"/>
    <col min="5666" max="5666" width="9.85546875" style="618" customWidth="1"/>
    <col min="5667" max="5679" width="11" style="618" customWidth="1"/>
    <col min="5680" max="5680" width="14.42578125" style="618" customWidth="1"/>
    <col min="5681" max="5681" width="4.140625" style="618" customWidth="1"/>
    <col min="5682" max="5682" width="13.28515625" style="618" customWidth="1"/>
    <col min="5683" max="5683" width="28.140625" style="618" customWidth="1"/>
    <col min="5684" max="5684" width="11" style="618" customWidth="1"/>
    <col min="5685" max="5685" width="14.42578125" style="618" customWidth="1"/>
    <col min="5686" max="5686" width="4.140625" style="618" customWidth="1"/>
    <col min="5687" max="5688" width="11" style="618" customWidth="1"/>
    <col min="5689" max="5689" width="14.42578125" style="618" customWidth="1"/>
    <col min="5690" max="5690" width="4.140625" style="618" customWidth="1"/>
    <col min="5691" max="5691" width="14.42578125" style="618" customWidth="1"/>
    <col min="5692" max="5888" width="11" style="618"/>
    <col min="5889" max="5889" width="29.42578125" style="618" customWidth="1"/>
    <col min="5890" max="5890" width="12.28515625" style="618" customWidth="1"/>
    <col min="5891" max="5891" width="10.42578125" style="618" customWidth="1"/>
    <col min="5892" max="5892" width="12.28515625" style="618" customWidth="1"/>
    <col min="5893" max="5893" width="10.7109375" style="618" customWidth="1"/>
    <col min="5894" max="5894" width="31.7109375" style="618" customWidth="1"/>
    <col min="5895" max="5898" width="13.7109375" style="618" customWidth="1"/>
    <col min="5899" max="5899" width="32.7109375" style="618" customWidth="1"/>
    <col min="5900" max="5900" width="20.7109375" style="618" customWidth="1"/>
    <col min="5901" max="5921" width="11" style="618" customWidth="1"/>
    <col min="5922" max="5922" width="9.85546875" style="618" customWidth="1"/>
    <col min="5923" max="5935" width="11" style="618" customWidth="1"/>
    <col min="5936" max="5936" width="14.42578125" style="618" customWidth="1"/>
    <col min="5937" max="5937" width="4.140625" style="618" customWidth="1"/>
    <col min="5938" max="5938" width="13.28515625" style="618" customWidth="1"/>
    <col min="5939" max="5939" width="28.140625" style="618" customWidth="1"/>
    <col min="5940" max="5940" width="11" style="618" customWidth="1"/>
    <col min="5941" max="5941" width="14.42578125" style="618" customWidth="1"/>
    <col min="5942" max="5942" width="4.140625" style="618" customWidth="1"/>
    <col min="5943" max="5944" width="11" style="618" customWidth="1"/>
    <col min="5945" max="5945" width="14.42578125" style="618" customWidth="1"/>
    <col min="5946" max="5946" width="4.140625" style="618" customWidth="1"/>
    <col min="5947" max="5947" width="14.42578125" style="618" customWidth="1"/>
    <col min="5948" max="6144" width="11" style="618"/>
    <col min="6145" max="6145" width="29.42578125" style="618" customWidth="1"/>
    <col min="6146" max="6146" width="12.28515625" style="618" customWidth="1"/>
    <col min="6147" max="6147" width="10.42578125" style="618" customWidth="1"/>
    <col min="6148" max="6148" width="12.28515625" style="618" customWidth="1"/>
    <col min="6149" max="6149" width="10.7109375" style="618" customWidth="1"/>
    <col min="6150" max="6150" width="31.7109375" style="618" customWidth="1"/>
    <col min="6151" max="6154" width="13.7109375" style="618" customWidth="1"/>
    <col min="6155" max="6155" width="32.7109375" style="618" customWidth="1"/>
    <col min="6156" max="6156" width="20.7109375" style="618" customWidth="1"/>
    <col min="6157" max="6177" width="11" style="618" customWidth="1"/>
    <col min="6178" max="6178" width="9.85546875" style="618" customWidth="1"/>
    <col min="6179" max="6191" width="11" style="618" customWidth="1"/>
    <col min="6192" max="6192" width="14.42578125" style="618" customWidth="1"/>
    <col min="6193" max="6193" width="4.140625" style="618" customWidth="1"/>
    <col min="6194" max="6194" width="13.28515625" style="618" customWidth="1"/>
    <col min="6195" max="6195" width="28.140625" style="618" customWidth="1"/>
    <col min="6196" max="6196" width="11" style="618" customWidth="1"/>
    <col min="6197" max="6197" width="14.42578125" style="618" customWidth="1"/>
    <col min="6198" max="6198" width="4.140625" style="618" customWidth="1"/>
    <col min="6199" max="6200" width="11" style="618" customWidth="1"/>
    <col min="6201" max="6201" width="14.42578125" style="618" customWidth="1"/>
    <col min="6202" max="6202" width="4.140625" style="618" customWidth="1"/>
    <col min="6203" max="6203" width="14.42578125" style="618" customWidth="1"/>
    <col min="6204" max="6400" width="11" style="618"/>
    <col min="6401" max="6401" width="29.42578125" style="618" customWidth="1"/>
    <col min="6402" max="6402" width="12.28515625" style="618" customWidth="1"/>
    <col min="6403" max="6403" width="10.42578125" style="618" customWidth="1"/>
    <col min="6404" max="6404" width="12.28515625" style="618" customWidth="1"/>
    <col min="6405" max="6405" width="10.7109375" style="618" customWidth="1"/>
    <col min="6406" max="6406" width="31.7109375" style="618" customWidth="1"/>
    <col min="6407" max="6410" width="13.7109375" style="618" customWidth="1"/>
    <col min="6411" max="6411" width="32.7109375" style="618" customWidth="1"/>
    <col min="6412" max="6412" width="20.7109375" style="618" customWidth="1"/>
    <col min="6413" max="6433" width="11" style="618" customWidth="1"/>
    <col min="6434" max="6434" width="9.85546875" style="618" customWidth="1"/>
    <col min="6435" max="6447" width="11" style="618" customWidth="1"/>
    <col min="6448" max="6448" width="14.42578125" style="618" customWidth="1"/>
    <col min="6449" max="6449" width="4.140625" style="618" customWidth="1"/>
    <col min="6450" max="6450" width="13.28515625" style="618" customWidth="1"/>
    <col min="6451" max="6451" width="28.140625" style="618" customWidth="1"/>
    <col min="6452" max="6452" width="11" style="618" customWidth="1"/>
    <col min="6453" max="6453" width="14.42578125" style="618" customWidth="1"/>
    <col min="6454" max="6454" width="4.140625" style="618" customWidth="1"/>
    <col min="6455" max="6456" width="11" style="618" customWidth="1"/>
    <col min="6457" max="6457" width="14.42578125" style="618" customWidth="1"/>
    <col min="6458" max="6458" width="4.140625" style="618" customWidth="1"/>
    <col min="6459" max="6459" width="14.42578125" style="618" customWidth="1"/>
    <col min="6460" max="6656" width="11" style="618"/>
    <col min="6657" max="6657" width="29.42578125" style="618" customWidth="1"/>
    <col min="6658" max="6658" width="12.28515625" style="618" customWidth="1"/>
    <col min="6659" max="6659" width="10.42578125" style="618" customWidth="1"/>
    <col min="6660" max="6660" width="12.28515625" style="618" customWidth="1"/>
    <col min="6661" max="6661" width="10.7109375" style="618" customWidth="1"/>
    <col min="6662" max="6662" width="31.7109375" style="618" customWidth="1"/>
    <col min="6663" max="6666" width="13.7109375" style="618" customWidth="1"/>
    <col min="6667" max="6667" width="32.7109375" style="618" customWidth="1"/>
    <col min="6668" max="6668" width="20.7109375" style="618" customWidth="1"/>
    <col min="6669" max="6689" width="11" style="618" customWidth="1"/>
    <col min="6690" max="6690" width="9.85546875" style="618" customWidth="1"/>
    <col min="6691" max="6703" width="11" style="618" customWidth="1"/>
    <col min="6704" max="6704" width="14.42578125" style="618" customWidth="1"/>
    <col min="6705" max="6705" width="4.140625" style="618" customWidth="1"/>
    <col min="6706" max="6706" width="13.28515625" style="618" customWidth="1"/>
    <col min="6707" max="6707" width="28.140625" style="618" customWidth="1"/>
    <col min="6708" max="6708" width="11" style="618" customWidth="1"/>
    <col min="6709" max="6709" width="14.42578125" style="618" customWidth="1"/>
    <col min="6710" max="6710" width="4.140625" style="618" customWidth="1"/>
    <col min="6711" max="6712" width="11" style="618" customWidth="1"/>
    <col min="6713" max="6713" width="14.42578125" style="618" customWidth="1"/>
    <col min="6714" max="6714" width="4.140625" style="618" customWidth="1"/>
    <col min="6715" max="6715" width="14.42578125" style="618" customWidth="1"/>
    <col min="6716" max="6912" width="11" style="618"/>
    <col min="6913" max="6913" width="29.42578125" style="618" customWidth="1"/>
    <col min="6914" max="6914" width="12.28515625" style="618" customWidth="1"/>
    <col min="6915" max="6915" width="10.42578125" style="618" customWidth="1"/>
    <col min="6916" max="6916" width="12.28515625" style="618" customWidth="1"/>
    <col min="6917" max="6917" width="10.7109375" style="618" customWidth="1"/>
    <col min="6918" max="6918" width="31.7109375" style="618" customWidth="1"/>
    <col min="6919" max="6922" width="13.7109375" style="618" customWidth="1"/>
    <col min="6923" max="6923" width="32.7109375" style="618" customWidth="1"/>
    <col min="6924" max="6924" width="20.7109375" style="618" customWidth="1"/>
    <col min="6925" max="6945" width="11" style="618" customWidth="1"/>
    <col min="6946" max="6946" width="9.85546875" style="618" customWidth="1"/>
    <col min="6947" max="6959" width="11" style="618" customWidth="1"/>
    <col min="6960" max="6960" width="14.42578125" style="618" customWidth="1"/>
    <col min="6961" max="6961" width="4.140625" style="618" customWidth="1"/>
    <col min="6962" max="6962" width="13.28515625" style="618" customWidth="1"/>
    <col min="6963" max="6963" width="28.140625" style="618" customWidth="1"/>
    <col min="6964" max="6964" width="11" style="618" customWidth="1"/>
    <col min="6965" max="6965" width="14.42578125" style="618" customWidth="1"/>
    <col min="6966" max="6966" width="4.140625" style="618" customWidth="1"/>
    <col min="6967" max="6968" width="11" style="618" customWidth="1"/>
    <col min="6969" max="6969" width="14.42578125" style="618" customWidth="1"/>
    <col min="6970" max="6970" width="4.140625" style="618" customWidth="1"/>
    <col min="6971" max="6971" width="14.42578125" style="618" customWidth="1"/>
    <col min="6972" max="7168" width="11" style="618"/>
    <col min="7169" max="7169" width="29.42578125" style="618" customWidth="1"/>
    <col min="7170" max="7170" width="12.28515625" style="618" customWidth="1"/>
    <col min="7171" max="7171" width="10.42578125" style="618" customWidth="1"/>
    <col min="7172" max="7172" width="12.28515625" style="618" customWidth="1"/>
    <col min="7173" max="7173" width="10.7109375" style="618" customWidth="1"/>
    <col min="7174" max="7174" width="31.7109375" style="618" customWidth="1"/>
    <col min="7175" max="7178" width="13.7109375" style="618" customWidth="1"/>
    <col min="7179" max="7179" width="32.7109375" style="618" customWidth="1"/>
    <col min="7180" max="7180" width="20.7109375" style="618" customWidth="1"/>
    <col min="7181" max="7201" width="11" style="618" customWidth="1"/>
    <col min="7202" max="7202" width="9.85546875" style="618" customWidth="1"/>
    <col min="7203" max="7215" width="11" style="618" customWidth="1"/>
    <col min="7216" max="7216" width="14.42578125" style="618" customWidth="1"/>
    <col min="7217" max="7217" width="4.140625" style="618" customWidth="1"/>
    <col min="7218" max="7218" width="13.28515625" style="618" customWidth="1"/>
    <col min="7219" max="7219" width="28.140625" style="618" customWidth="1"/>
    <col min="7220" max="7220" width="11" style="618" customWidth="1"/>
    <col min="7221" max="7221" width="14.42578125" style="618" customWidth="1"/>
    <col min="7222" max="7222" width="4.140625" style="618" customWidth="1"/>
    <col min="7223" max="7224" width="11" style="618" customWidth="1"/>
    <col min="7225" max="7225" width="14.42578125" style="618" customWidth="1"/>
    <col min="7226" max="7226" width="4.140625" style="618" customWidth="1"/>
    <col min="7227" max="7227" width="14.42578125" style="618" customWidth="1"/>
    <col min="7228" max="7424" width="11" style="618"/>
    <col min="7425" max="7425" width="29.42578125" style="618" customWidth="1"/>
    <col min="7426" max="7426" width="12.28515625" style="618" customWidth="1"/>
    <col min="7427" max="7427" width="10.42578125" style="618" customWidth="1"/>
    <col min="7428" max="7428" width="12.28515625" style="618" customWidth="1"/>
    <col min="7429" max="7429" width="10.7109375" style="618" customWidth="1"/>
    <col min="7430" max="7430" width="31.7109375" style="618" customWidth="1"/>
    <col min="7431" max="7434" width="13.7109375" style="618" customWidth="1"/>
    <col min="7435" max="7435" width="32.7109375" style="618" customWidth="1"/>
    <col min="7436" max="7436" width="20.7109375" style="618" customWidth="1"/>
    <col min="7437" max="7457" width="11" style="618" customWidth="1"/>
    <col min="7458" max="7458" width="9.85546875" style="618" customWidth="1"/>
    <col min="7459" max="7471" width="11" style="618" customWidth="1"/>
    <col min="7472" max="7472" width="14.42578125" style="618" customWidth="1"/>
    <col min="7473" max="7473" width="4.140625" style="618" customWidth="1"/>
    <col min="7474" max="7474" width="13.28515625" style="618" customWidth="1"/>
    <col min="7475" max="7475" width="28.140625" style="618" customWidth="1"/>
    <col min="7476" max="7476" width="11" style="618" customWidth="1"/>
    <col min="7477" max="7477" width="14.42578125" style="618" customWidth="1"/>
    <col min="7478" max="7478" width="4.140625" style="618" customWidth="1"/>
    <col min="7479" max="7480" width="11" style="618" customWidth="1"/>
    <col min="7481" max="7481" width="14.42578125" style="618" customWidth="1"/>
    <col min="7482" max="7482" width="4.140625" style="618" customWidth="1"/>
    <col min="7483" max="7483" width="14.42578125" style="618" customWidth="1"/>
    <col min="7484" max="7680" width="11" style="618"/>
    <col min="7681" max="7681" width="29.42578125" style="618" customWidth="1"/>
    <col min="7682" max="7682" width="12.28515625" style="618" customWidth="1"/>
    <col min="7683" max="7683" width="10.42578125" style="618" customWidth="1"/>
    <col min="7684" max="7684" width="12.28515625" style="618" customWidth="1"/>
    <col min="7685" max="7685" width="10.7109375" style="618" customWidth="1"/>
    <col min="7686" max="7686" width="31.7109375" style="618" customWidth="1"/>
    <col min="7687" max="7690" width="13.7109375" style="618" customWidth="1"/>
    <col min="7691" max="7691" width="32.7109375" style="618" customWidth="1"/>
    <col min="7692" max="7692" width="20.7109375" style="618" customWidth="1"/>
    <col min="7693" max="7713" width="11" style="618" customWidth="1"/>
    <col min="7714" max="7714" width="9.85546875" style="618" customWidth="1"/>
    <col min="7715" max="7727" width="11" style="618" customWidth="1"/>
    <col min="7728" max="7728" width="14.42578125" style="618" customWidth="1"/>
    <col min="7729" max="7729" width="4.140625" style="618" customWidth="1"/>
    <col min="7730" max="7730" width="13.28515625" style="618" customWidth="1"/>
    <col min="7731" max="7731" width="28.140625" style="618" customWidth="1"/>
    <col min="7732" max="7732" width="11" style="618" customWidth="1"/>
    <col min="7733" max="7733" width="14.42578125" style="618" customWidth="1"/>
    <col min="7734" max="7734" width="4.140625" style="618" customWidth="1"/>
    <col min="7735" max="7736" width="11" style="618" customWidth="1"/>
    <col min="7737" max="7737" width="14.42578125" style="618" customWidth="1"/>
    <col min="7738" max="7738" width="4.140625" style="618" customWidth="1"/>
    <col min="7739" max="7739" width="14.42578125" style="618" customWidth="1"/>
    <col min="7740" max="7936" width="11" style="618"/>
    <col min="7937" max="7937" width="29.42578125" style="618" customWidth="1"/>
    <col min="7938" max="7938" width="12.28515625" style="618" customWidth="1"/>
    <col min="7939" max="7939" width="10.42578125" style="618" customWidth="1"/>
    <col min="7940" max="7940" width="12.28515625" style="618" customWidth="1"/>
    <col min="7941" max="7941" width="10.7109375" style="618" customWidth="1"/>
    <col min="7942" max="7942" width="31.7109375" style="618" customWidth="1"/>
    <col min="7943" max="7946" width="13.7109375" style="618" customWidth="1"/>
    <col min="7947" max="7947" width="32.7109375" style="618" customWidth="1"/>
    <col min="7948" max="7948" width="20.7109375" style="618" customWidth="1"/>
    <col min="7949" max="7969" width="11" style="618" customWidth="1"/>
    <col min="7970" max="7970" width="9.85546875" style="618" customWidth="1"/>
    <col min="7971" max="7983" width="11" style="618" customWidth="1"/>
    <col min="7984" max="7984" width="14.42578125" style="618" customWidth="1"/>
    <col min="7985" max="7985" width="4.140625" style="618" customWidth="1"/>
    <col min="7986" max="7986" width="13.28515625" style="618" customWidth="1"/>
    <col min="7987" max="7987" width="28.140625" style="618" customWidth="1"/>
    <col min="7988" max="7988" width="11" style="618" customWidth="1"/>
    <col min="7989" max="7989" width="14.42578125" style="618" customWidth="1"/>
    <col min="7990" max="7990" width="4.140625" style="618" customWidth="1"/>
    <col min="7991" max="7992" width="11" style="618" customWidth="1"/>
    <col min="7993" max="7993" width="14.42578125" style="618" customWidth="1"/>
    <col min="7994" max="7994" width="4.140625" style="618" customWidth="1"/>
    <col min="7995" max="7995" width="14.42578125" style="618" customWidth="1"/>
    <col min="7996" max="8192" width="11" style="618"/>
    <col min="8193" max="8193" width="29.42578125" style="618" customWidth="1"/>
    <col min="8194" max="8194" width="12.28515625" style="618" customWidth="1"/>
    <col min="8195" max="8195" width="10.42578125" style="618" customWidth="1"/>
    <col min="8196" max="8196" width="12.28515625" style="618" customWidth="1"/>
    <col min="8197" max="8197" width="10.7109375" style="618" customWidth="1"/>
    <col min="8198" max="8198" width="31.7109375" style="618" customWidth="1"/>
    <col min="8199" max="8202" width="13.7109375" style="618" customWidth="1"/>
    <col min="8203" max="8203" width="32.7109375" style="618" customWidth="1"/>
    <col min="8204" max="8204" width="20.7109375" style="618" customWidth="1"/>
    <col min="8205" max="8225" width="11" style="618" customWidth="1"/>
    <col min="8226" max="8226" width="9.85546875" style="618" customWidth="1"/>
    <col min="8227" max="8239" width="11" style="618" customWidth="1"/>
    <col min="8240" max="8240" width="14.42578125" style="618" customWidth="1"/>
    <col min="8241" max="8241" width="4.140625" style="618" customWidth="1"/>
    <col min="8242" max="8242" width="13.28515625" style="618" customWidth="1"/>
    <col min="8243" max="8243" width="28.140625" style="618" customWidth="1"/>
    <col min="8244" max="8244" width="11" style="618" customWidth="1"/>
    <col min="8245" max="8245" width="14.42578125" style="618" customWidth="1"/>
    <col min="8246" max="8246" width="4.140625" style="618" customWidth="1"/>
    <col min="8247" max="8248" width="11" style="618" customWidth="1"/>
    <col min="8249" max="8249" width="14.42578125" style="618" customWidth="1"/>
    <col min="8250" max="8250" width="4.140625" style="618" customWidth="1"/>
    <col min="8251" max="8251" width="14.42578125" style="618" customWidth="1"/>
    <col min="8252" max="8448" width="11" style="618"/>
    <col min="8449" max="8449" width="29.42578125" style="618" customWidth="1"/>
    <col min="8450" max="8450" width="12.28515625" style="618" customWidth="1"/>
    <col min="8451" max="8451" width="10.42578125" style="618" customWidth="1"/>
    <col min="8452" max="8452" width="12.28515625" style="618" customWidth="1"/>
    <col min="8453" max="8453" width="10.7109375" style="618" customWidth="1"/>
    <col min="8454" max="8454" width="31.7109375" style="618" customWidth="1"/>
    <col min="8455" max="8458" width="13.7109375" style="618" customWidth="1"/>
    <col min="8459" max="8459" width="32.7109375" style="618" customWidth="1"/>
    <col min="8460" max="8460" width="20.7109375" style="618" customWidth="1"/>
    <col min="8461" max="8481" width="11" style="618" customWidth="1"/>
    <col min="8482" max="8482" width="9.85546875" style="618" customWidth="1"/>
    <col min="8483" max="8495" width="11" style="618" customWidth="1"/>
    <col min="8496" max="8496" width="14.42578125" style="618" customWidth="1"/>
    <col min="8497" max="8497" width="4.140625" style="618" customWidth="1"/>
    <col min="8498" max="8498" width="13.28515625" style="618" customWidth="1"/>
    <col min="8499" max="8499" width="28.140625" style="618" customWidth="1"/>
    <col min="8500" max="8500" width="11" style="618" customWidth="1"/>
    <col min="8501" max="8501" width="14.42578125" style="618" customWidth="1"/>
    <col min="8502" max="8502" width="4.140625" style="618" customWidth="1"/>
    <col min="8503" max="8504" width="11" style="618" customWidth="1"/>
    <col min="8505" max="8505" width="14.42578125" style="618" customWidth="1"/>
    <col min="8506" max="8506" width="4.140625" style="618" customWidth="1"/>
    <col min="8507" max="8507" width="14.42578125" style="618" customWidth="1"/>
    <col min="8508" max="8704" width="11" style="618"/>
    <col min="8705" max="8705" width="29.42578125" style="618" customWidth="1"/>
    <col min="8706" max="8706" width="12.28515625" style="618" customWidth="1"/>
    <col min="8707" max="8707" width="10.42578125" style="618" customWidth="1"/>
    <col min="8708" max="8708" width="12.28515625" style="618" customWidth="1"/>
    <col min="8709" max="8709" width="10.7109375" style="618" customWidth="1"/>
    <col min="8710" max="8710" width="31.7109375" style="618" customWidth="1"/>
    <col min="8711" max="8714" width="13.7109375" style="618" customWidth="1"/>
    <col min="8715" max="8715" width="32.7109375" style="618" customWidth="1"/>
    <col min="8716" max="8716" width="20.7109375" style="618" customWidth="1"/>
    <col min="8717" max="8737" width="11" style="618" customWidth="1"/>
    <col min="8738" max="8738" width="9.85546875" style="618" customWidth="1"/>
    <col min="8739" max="8751" width="11" style="618" customWidth="1"/>
    <col min="8752" max="8752" width="14.42578125" style="618" customWidth="1"/>
    <col min="8753" max="8753" width="4.140625" style="618" customWidth="1"/>
    <col min="8754" max="8754" width="13.28515625" style="618" customWidth="1"/>
    <col min="8755" max="8755" width="28.140625" style="618" customWidth="1"/>
    <col min="8756" max="8756" width="11" style="618" customWidth="1"/>
    <col min="8757" max="8757" width="14.42578125" style="618" customWidth="1"/>
    <col min="8758" max="8758" width="4.140625" style="618" customWidth="1"/>
    <col min="8759" max="8760" width="11" style="618" customWidth="1"/>
    <col min="8761" max="8761" width="14.42578125" style="618" customWidth="1"/>
    <col min="8762" max="8762" width="4.140625" style="618" customWidth="1"/>
    <col min="8763" max="8763" width="14.42578125" style="618" customWidth="1"/>
    <col min="8764" max="8960" width="11" style="618"/>
    <col min="8961" max="8961" width="29.42578125" style="618" customWidth="1"/>
    <col min="8962" max="8962" width="12.28515625" style="618" customWidth="1"/>
    <col min="8963" max="8963" width="10.42578125" style="618" customWidth="1"/>
    <col min="8964" max="8964" width="12.28515625" style="618" customWidth="1"/>
    <col min="8965" max="8965" width="10.7109375" style="618" customWidth="1"/>
    <col min="8966" max="8966" width="31.7109375" style="618" customWidth="1"/>
    <col min="8967" max="8970" width="13.7109375" style="618" customWidth="1"/>
    <col min="8971" max="8971" width="32.7109375" style="618" customWidth="1"/>
    <col min="8972" max="8972" width="20.7109375" style="618" customWidth="1"/>
    <col min="8973" max="8993" width="11" style="618" customWidth="1"/>
    <col min="8994" max="8994" width="9.85546875" style="618" customWidth="1"/>
    <col min="8995" max="9007" width="11" style="618" customWidth="1"/>
    <col min="9008" max="9008" width="14.42578125" style="618" customWidth="1"/>
    <col min="9009" max="9009" width="4.140625" style="618" customWidth="1"/>
    <col min="9010" max="9010" width="13.28515625" style="618" customWidth="1"/>
    <col min="9011" max="9011" width="28.140625" style="618" customWidth="1"/>
    <col min="9012" max="9012" width="11" style="618" customWidth="1"/>
    <col min="9013" max="9013" width="14.42578125" style="618" customWidth="1"/>
    <col min="9014" max="9014" width="4.140625" style="618" customWidth="1"/>
    <col min="9015" max="9016" width="11" style="618" customWidth="1"/>
    <col min="9017" max="9017" width="14.42578125" style="618" customWidth="1"/>
    <col min="9018" max="9018" width="4.140625" style="618" customWidth="1"/>
    <col min="9019" max="9019" width="14.42578125" style="618" customWidth="1"/>
    <col min="9020" max="9216" width="11" style="618"/>
    <col min="9217" max="9217" width="29.42578125" style="618" customWidth="1"/>
    <col min="9218" max="9218" width="12.28515625" style="618" customWidth="1"/>
    <col min="9219" max="9219" width="10.42578125" style="618" customWidth="1"/>
    <col min="9220" max="9220" width="12.28515625" style="618" customWidth="1"/>
    <col min="9221" max="9221" width="10.7109375" style="618" customWidth="1"/>
    <col min="9222" max="9222" width="31.7109375" style="618" customWidth="1"/>
    <col min="9223" max="9226" width="13.7109375" style="618" customWidth="1"/>
    <col min="9227" max="9227" width="32.7109375" style="618" customWidth="1"/>
    <col min="9228" max="9228" width="20.7109375" style="618" customWidth="1"/>
    <col min="9229" max="9249" width="11" style="618" customWidth="1"/>
    <col min="9250" max="9250" width="9.85546875" style="618" customWidth="1"/>
    <col min="9251" max="9263" width="11" style="618" customWidth="1"/>
    <col min="9264" max="9264" width="14.42578125" style="618" customWidth="1"/>
    <col min="9265" max="9265" width="4.140625" style="618" customWidth="1"/>
    <col min="9266" max="9266" width="13.28515625" style="618" customWidth="1"/>
    <col min="9267" max="9267" width="28.140625" style="618" customWidth="1"/>
    <col min="9268" max="9268" width="11" style="618" customWidth="1"/>
    <col min="9269" max="9269" width="14.42578125" style="618" customWidth="1"/>
    <col min="9270" max="9270" width="4.140625" style="618" customWidth="1"/>
    <col min="9271" max="9272" width="11" style="618" customWidth="1"/>
    <col min="9273" max="9273" width="14.42578125" style="618" customWidth="1"/>
    <col min="9274" max="9274" width="4.140625" style="618" customWidth="1"/>
    <col min="9275" max="9275" width="14.42578125" style="618" customWidth="1"/>
    <col min="9276" max="9472" width="11" style="618"/>
    <col min="9473" max="9473" width="29.42578125" style="618" customWidth="1"/>
    <col min="9474" max="9474" width="12.28515625" style="618" customWidth="1"/>
    <col min="9475" max="9475" width="10.42578125" style="618" customWidth="1"/>
    <col min="9476" max="9476" width="12.28515625" style="618" customWidth="1"/>
    <col min="9477" max="9477" width="10.7109375" style="618" customWidth="1"/>
    <col min="9478" max="9478" width="31.7109375" style="618" customWidth="1"/>
    <col min="9479" max="9482" width="13.7109375" style="618" customWidth="1"/>
    <col min="9483" max="9483" width="32.7109375" style="618" customWidth="1"/>
    <col min="9484" max="9484" width="20.7109375" style="618" customWidth="1"/>
    <col min="9485" max="9505" width="11" style="618" customWidth="1"/>
    <col min="9506" max="9506" width="9.85546875" style="618" customWidth="1"/>
    <col min="9507" max="9519" width="11" style="618" customWidth="1"/>
    <col min="9520" max="9520" width="14.42578125" style="618" customWidth="1"/>
    <col min="9521" max="9521" width="4.140625" style="618" customWidth="1"/>
    <col min="9522" max="9522" width="13.28515625" style="618" customWidth="1"/>
    <col min="9523" max="9523" width="28.140625" style="618" customWidth="1"/>
    <col min="9524" max="9524" width="11" style="618" customWidth="1"/>
    <col min="9525" max="9525" width="14.42578125" style="618" customWidth="1"/>
    <col min="9526" max="9526" width="4.140625" style="618" customWidth="1"/>
    <col min="9527" max="9528" width="11" style="618" customWidth="1"/>
    <col min="9529" max="9529" width="14.42578125" style="618" customWidth="1"/>
    <col min="9530" max="9530" width="4.140625" style="618" customWidth="1"/>
    <col min="9531" max="9531" width="14.42578125" style="618" customWidth="1"/>
    <col min="9532" max="9728" width="11" style="618"/>
    <col min="9729" max="9729" width="29.42578125" style="618" customWidth="1"/>
    <col min="9730" max="9730" width="12.28515625" style="618" customWidth="1"/>
    <col min="9731" max="9731" width="10.42578125" style="618" customWidth="1"/>
    <col min="9732" max="9732" width="12.28515625" style="618" customWidth="1"/>
    <col min="9733" max="9733" width="10.7109375" style="618" customWidth="1"/>
    <col min="9734" max="9734" width="31.7109375" style="618" customWidth="1"/>
    <col min="9735" max="9738" width="13.7109375" style="618" customWidth="1"/>
    <col min="9739" max="9739" width="32.7109375" style="618" customWidth="1"/>
    <col min="9740" max="9740" width="20.7109375" style="618" customWidth="1"/>
    <col min="9741" max="9761" width="11" style="618" customWidth="1"/>
    <col min="9762" max="9762" width="9.85546875" style="618" customWidth="1"/>
    <col min="9763" max="9775" width="11" style="618" customWidth="1"/>
    <col min="9776" max="9776" width="14.42578125" style="618" customWidth="1"/>
    <col min="9777" max="9777" width="4.140625" style="618" customWidth="1"/>
    <col min="9778" max="9778" width="13.28515625" style="618" customWidth="1"/>
    <col min="9779" max="9779" width="28.140625" style="618" customWidth="1"/>
    <col min="9780" max="9780" width="11" style="618" customWidth="1"/>
    <col min="9781" max="9781" width="14.42578125" style="618" customWidth="1"/>
    <col min="9782" max="9782" width="4.140625" style="618" customWidth="1"/>
    <col min="9783" max="9784" width="11" style="618" customWidth="1"/>
    <col min="9785" max="9785" width="14.42578125" style="618" customWidth="1"/>
    <col min="9786" max="9786" width="4.140625" style="618" customWidth="1"/>
    <col min="9787" max="9787" width="14.42578125" style="618" customWidth="1"/>
    <col min="9788" max="9984" width="11" style="618"/>
    <col min="9985" max="9985" width="29.42578125" style="618" customWidth="1"/>
    <col min="9986" max="9986" width="12.28515625" style="618" customWidth="1"/>
    <col min="9987" max="9987" width="10.42578125" style="618" customWidth="1"/>
    <col min="9988" max="9988" width="12.28515625" style="618" customWidth="1"/>
    <col min="9989" max="9989" width="10.7109375" style="618" customWidth="1"/>
    <col min="9990" max="9990" width="31.7109375" style="618" customWidth="1"/>
    <col min="9991" max="9994" width="13.7109375" style="618" customWidth="1"/>
    <col min="9995" max="9995" width="32.7109375" style="618" customWidth="1"/>
    <col min="9996" max="9996" width="20.7109375" style="618" customWidth="1"/>
    <col min="9997" max="10017" width="11" style="618" customWidth="1"/>
    <col min="10018" max="10018" width="9.85546875" style="618" customWidth="1"/>
    <col min="10019" max="10031" width="11" style="618" customWidth="1"/>
    <col min="10032" max="10032" width="14.42578125" style="618" customWidth="1"/>
    <col min="10033" max="10033" width="4.140625" style="618" customWidth="1"/>
    <col min="10034" max="10034" width="13.28515625" style="618" customWidth="1"/>
    <col min="10035" max="10035" width="28.140625" style="618" customWidth="1"/>
    <col min="10036" max="10036" width="11" style="618" customWidth="1"/>
    <col min="10037" max="10037" width="14.42578125" style="618" customWidth="1"/>
    <col min="10038" max="10038" width="4.140625" style="618" customWidth="1"/>
    <col min="10039" max="10040" width="11" style="618" customWidth="1"/>
    <col min="10041" max="10041" width="14.42578125" style="618" customWidth="1"/>
    <col min="10042" max="10042" width="4.140625" style="618" customWidth="1"/>
    <col min="10043" max="10043" width="14.42578125" style="618" customWidth="1"/>
    <col min="10044" max="10240" width="11" style="618"/>
    <col min="10241" max="10241" width="29.42578125" style="618" customWidth="1"/>
    <col min="10242" max="10242" width="12.28515625" style="618" customWidth="1"/>
    <col min="10243" max="10243" width="10.42578125" style="618" customWidth="1"/>
    <col min="10244" max="10244" width="12.28515625" style="618" customWidth="1"/>
    <col min="10245" max="10245" width="10.7109375" style="618" customWidth="1"/>
    <col min="10246" max="10246" width="31.7109375" style="618" customWidth="1"/>
    <col min="10247" max="10250" width="13.7109375" style="618" customWidth="1"/>
    <col min="10251" max="10251" width="32.7109375" style="618" customWidth="1"/>
    <col min="10252" max="10252" width="20.7109375" style="618" customWidth="1"/>
    <col min="10253" max="10273" width="11" style="618" customWidth="1"/>
    <col min="10274" max="10274" width="9.85546875" style="618" customWidth="1"/>
    <col min="10275" max="10287" width="11" style="618" customWidth="1"/>
    <col min="10288" max="10288" width="14.42578125" style="618" customWidth="1"/>
    <col min="10289" max="10289" width="4.140625" style="618" customWidth="1"/>
    <col min="10290" max="10290" width="13.28515625" style="618" customWidth="1"/>
    <col min="10291" max="10291" width="28.140625" style="618" customWidth="1"/>
    <col min="10292" max="10292" width="11" style="618" customWidth="1"/>
    <col min="10293" max="10293" width="14.42578125" style="618" customWidth="1"/>
    <col min="10294" max="10294" width="4.140625" style="618" customWidth="1"/>
    <col min="10295" max="10296" width="11" style="618" customWidth="1"/>
    <col min="10297" max="10297" width="14.42578125" style="618" customWidth="1"/>
    <col min="10298" max="10298" width="4.140625" style="618" customWidth="1"/>
    <col min="10299" max="10299" width="14.42578125" style="618" customWidth="1"/>
    <col min="10300" max="10496" width="11" style="618"/>
    <col min="10497" max="10497" width="29.42578125" style="618" customWidth="1"/>
    <col min="10498" max="10498" width="12.28515625" style="618" customWidth="1"/>
    <col min="10499" max="10499" width="10.42578125" style="618" customWidth="1"/>
    <col min="10500" max="10500" width="12.28515625" style="618" customWidth="1"/>
    <col min="10501" max="10501" width="10.7109375" style="618" customWidth="1"/>
    <col min="10502" max="10502" width="31.7109375" style="618" customWidth="1"/>
    <col min="10503" max="10506" width="13.7109375" style="618" customWidth="1"/>
    <col min="10507" max="10507" width="32.7109375" style="618" customWidth="1"/>
    <col min="10508" max="10508" width="20.7109375" style="618" customWidth="1"/>
    <col min="10509" max="10529" width="11" style="618" customWidth="1"/>
    <col min="10530" max="10530" width="9.85546875" style="618" customWidth="1"/>
    <col min="10531" max="10543" width="11" style="618" customWidth="1"/>
    <col min="10544" max="10544" width="14.42578125" style="618" customWidth="1"/>
    <col min="10545" max="10545" width="4.140625" style="618" customWidth="1"/>
    <col min="10546" max="10546" width="13.28515625" style="618" customWidth="1"/>
    <col min="10547" max="10547" width="28.140625" style="618" customWidth="1"/>
    <col min="10548" max="10548" width="11" style="618" customWidth="1"/>
    <col min="10549" max="10549" width="14.42578125" style="618" customWidth="1"/>
    <col min="10550" max="10550" width="4.140625" style="618" customWidth="1"/>
    <col min="10551" max="10552" width="11" style="618" customWidth="1"/>
    <col min="10553" max="10553" width="14.42578125" style="618" customWidth="1"/>
    <col min="10554" max="10554" width="4.140625" style="618" customWidth="1"/>
    <col min="10555" max="10555" width="14.42578125" style="618" customWidth="1"/>
    <col min="10556" max="10752" width="11" style="618"/>
    <col min="10753" max="10753" width="29.42578125" style="618" customWidth="1"/>
    <col min="10754" max="10754" width="12.28515625" style="618" customWidth="1"/>
    <col min="10755" max="10755" width="10.42578125" style="618" customWidth="1"/>
    <col min="10756" max="10756" width="12.28515625" style="618" customWidth="1"/>
    <col min="10757" max="10757" width="10.7109375" style="618" customWidth="1"/>
    <col min="10758" max="10758" width="31.7109375" style="618" customWidth="1"/>
    <col min="10759" max="10762" width="13.7109375" style="618" customWidth="1"/>
    <col min="10763" max="10763" width="32.7109375" style="618" customWidth="1"/>
    <col min="10764" max="10764" width="20.7109375" style="618" customWidth="1"/>
    <col min="10765" max="10785" width="11" style="618" customWidth="1"/>
    <col min="10786" max="10786" width="9.85546875" style="618" customWidth="1"/>
    <col min="10787" max="10799" width="11" style="618" customWidth="1"/>
    <col min="10800" max="10800" width="14.42578125" style="618" customWidth="1"/>
    <col min="10801" max="10801" width="4.140625" style="618" customWidth="1"/>
    <col min="10802" max="10802" width="13.28515625" style="618" customWidth="1"/>
    <col min="10803" max="10803" width="28.140625" style="618" customWidth="1"/>
    <col min="10804" max="10804" width="11" style="618" customWidth="1"/>
    <col min="10805" max="10805" width="14.42578125" style="618" customWidth="1"/>
    <col min="10806" max="10806" width="4.140625" style="618" customWidth="1"/>
    <col min="10807" max="10808" width="11" style="618" customWidth="1"/>
    <col min="10809" max="10809" width="14.42578125" style="618" customWidth="1"/>
    <col min="10810" max="10810" width="4.140625" style="618" customWidth="1"/>
    <col min="10811" max="10811" width="14.42578125" style="618" customWidth="1"/>
    <col min="10812" max="11008" width="11" style="618"/>
    <col min="11009" max="11009" width="29.42578125" style="618" customWidth="1"/>
    <col min="11010" max="11010" width="12.28515625" style="618" customWidth="1"/>
    <col min="11011" max="11011" width="10.42578125" style="618" customWidth="1"/>
    <col min="11012" max="11012" width="12.28515625" style="618" customWidth="1"/>
    <col min="11013" max="11013" width="10.7109375" style="618" customWidth="1"/>
    <col min="11014" max="11014" width="31.7109375" style="618" customWidth="1"/>
    <col min="11015" max="11018" width="13.7109375" style="618" customWidth="1"/>
    <col min="11019" max="11019" width="32.7109375" style="618" customWidth="1"/>
    <col min="11020" max="11020" width="20.7109375" style="618" customWidth="1"/>
    <col min="11021" max="11041" width="11" style="618" customWidth="1"/>
    <col min="11042" max="11042" width="9.85546875" style="618" customWidth="1"/>
    <col min="11043" max="11055" width="11" style="618" customWidth="1"/>
    <col min="11056" max="11056" width="14.42578125" style="618" customWidth="1"/>
    <col min="11057" max="11057" width="4.140625" style="618" customWidth="1"/>
    <col min="11058" max="11058" width="13.28515625" style="618" customWidth="1"/>
    <col min="11059" max="11059" width="28.140625" style="618" customWidth="1"/>
    <col min="11060" max="11060" width="11" style="618" customWidth="1"/>
    <col min="11061" max="11061" width="14.42578125" style="618" customWidth="1"/>
    <col min="11062" max="11062" width="4.140625" style="618" customWidth="1"/>
    <col min="11063" max="11064" width="11" style="618" customWidth="1"/>
    <col min="11065" max="11065" width="14.42578125" style="618" customWidth="1"/>
    <col min="11066" max="11066" width="4.140625" style="618" customWidth="1"/>
    <col min="11067" max="11067" width="14.42578125" style="618" customWidth="1"/>
    <col min="11068" max="11264" width="11" style="618"/>
    <col min="11265" max="11265" width="29.42578125" style="618" customWidth="1"/>
    <col min="11266" max="11266" width="12.28515625" style="618" customWidth="1"/>
    <col min="11267" max="11267" width="10.42578125" style="618" customWidth="1"/>
    <col min="11268" max="11268" width="12.28515625" style="618" customWidth="1"/>
    <col min="11269" max="11269" width="10.7109375" style="618" customWidth="1"/>
    <col min="11270" max="11270" width="31.7109375" style="618" customWidth="1"/>
    <col min="11271" max="11274" width="13.7109375" style="618" customWidth="1"/>
    <col min="11275" max="11275" width="32.7109375" style="618" customWidth="1"/>
    <col min="11276" max="11276" width="20.7109375" style="618" customWidth="1"/>
    <col min="11277" max="11297" width="11" style="618" customWidth="1"/>
    <col min="11298" max="11298" width="9.85546875" style="618" customWidth="1"/>
    <col min="11299" max="11311" width="11" style="618" customWidth="1"/>
    <col min="11312" max="11312" width="14.42578125" style="618" customWidth="1"/>
    <col min="11313" max="11313" width="4.140625" style="618" customWidth="1"/>
    <col min="11314" max="11314" width="13.28515625" style="618" customWidth="1"/>
    <col min="11315" max="11315" width="28.140625" style="618" customWidth="1"/>
    <col min="11316" max="11316" width="11" style="618" customWidth="1"/>
    <col min="11317" max="11317" width="14.42578125" style="618" customWidth="1"/>
    <col min="11318" max="11318" width="4.140625" style="618" customWidth="1"/>
    <col min="11319" max="11320" width="11" style="618" customWidth="1"/>
    <col min="11321" max="11321" width="14.42578125" style="618" customWidth="1"/>
    <col min="11322" max="11322" width="4.140625" style="618" customWidth="1"/>
    <col min="11323" max="11323" width="14.42578125" style="618" customWidth="1"/>
    <col min="11324" max="11520" width="11" style="618"/>
    <col min="11521" max="11521" width="29.42578125" style="618" customWidth="1"/>
    <col min="11522" max="11522" width="12.28515625" style="618" customWidth="1"/>
    <col min="11523" max="11523" width="10.42578125" style="618" customWidth="1"/>
    <col min="11524" max="11524" width="12.28515625" style="618" customWidth="1"/>
    <col min="11525" max="11525" width="10.7109375" style="618" customWidth="1"/>
    <col min="11526" max="11526" width="31.7109375" style="618" customWidth="1"/>
    <col min="11527" max="11530" width="13.7109375" style="618" customWidth="1"/>
    <col min="11531" max="11531" width="32.7109375" style="618" customWidth="1"/>
    <col min="11532" max="11532" width="20.7109375" style="618" customWidth="1"/>
    <col min="11533" max="11553" width="11" style="618" customWidth="1"/>
    <col min="11554" max="11554" width="9.85546875" style="618" customWidth="1"/>
    <col min="11555" max="11567" width="11" style="618" customWidth="1"/>
    <col min="11568" max="11568" width="14.42578125" style="618" customWidth="1"/>
    <col min="11569" max="11569" width="4.140625" style="618" customWidth="1"/>
    <col min="11570" max="11570" width="13.28515625" style="618" customWidth="1"/>
    <col min="11571" max="11571" width="28.140625" style="618" customWidth="1"/>
    <col min="11572" max="11572" width="11" style="618" customWidth="1"/>
    <col min="11573" max="11573" width="14.42578125" style="618" customWidth="1"/>
    <col min="11574" max="11574" width="4.140625" style="618" customWidth="1"/>
    <col min="11575" max="11576" width="11" style="618" customWidth="1"/>
    <col min="11577" max="11577" width="14.42578125" style="618" customWidth="1"/>
    <col min="11578" max="11578" width="4.140625" style="618" customWidth="1"/>
    <col min="11579" max="11579" width="14.42578125" style="618" customWidth="1"/>
    <col min="11580" max="11776" width="11" style="618"/>
    <col min="11777" max="11777" width="29.42578125" style="618" customWidth="1"/>
    <col min="11778" max="11778" width="12.28515625" style="618" customWidth="1"/>
    <col min="11779" max="11779" width="10.42578125" style="618" customWidth="1"/>
    <col min="11780" max="11780" width="12.28515625" style="618" customWidth="1"/>
    <col min="11781" max="11781" width="10.7109375" style="618" customWidth="1"/>
    <col min="11782" max="11782" width="31.7109375" style="618" customWidth="1"/>
    <col min="11783" max="11786" width="13.7109375" style="618" customWidth="1"/>
    <col min="11787" max="11787" width="32.7109375" style="618" customWidth="1"/>
    <col min="11788" max="11788" width="20.7109375" style="618" customWidth="1"/>
    <col min="11789" max="11809" width="11" style="618" customWidth="1"/>
    <col min="11810" max="11810" width="9.85546875" style="618" customWidth="1"/>
    <col min="11811" max="11823" width="11" style="618" customWidth="1"/>
    <col min="11824" max="11824" width="14.42578125" style="618" customWidth="1"/>
    <col min="11825" max="11825" width="4.140625" style="618" customWidth="1"/>
    <col min="11826" max="11826" width="13.28515625" style="618" customWidth="1"/>
    <col min="11827" max="11827" width="28.140625" style="618" customWidth="1"/>
    <col min="11828" max="11828" width="11" style="618" customWidth="1"/>
    <col min="11829" max="11829" width="14.42578125" style="618" customWidth="1"/>
    <col min="11830" max="11830" width="4.140625" style="618" customWidth="1"/>
    <col min="11831" max="11832" width="11" style="618" customWidth="1"/>
    <col min="11833" max="11833" width="14.42578125" style="618" customWidth="1"/>
    <col min="11834" max="11834" width="4.140625" style="618" customWidth="1"/>
    <col min="11835" max="11835" width="14.42578125" style="618" customWidth="1"/>
    <col min="11836" max="12032" width="11" style="618"/>
    <col min="12033" max="12033" width="29.42578125" style="618" customWidth="1"/>
    <col min="12034" max="12034" width="12.28515625" style="618" customWidth="1"/>
    <col min="12035" max="12035" width="10.42578125" style="618" customWidth="1"/>
    <col min="12036" max="12036" width="12.28515625" style="618" customWidth="1"/>
    <col min="12037" max="12037" width="10.7109375" style="618" customWidth="1"/>
    <col min="12038" max="12038" width="31.7109375" style="618" customWidth="1"/>
    <col min="12039" max="12042" width="13.7109375" style="618" customWidth="1"/>
    <col min="12043" max="12043" width="32.7109375" style="618" customWidth="1"/>
    <col min="12044" max="12044" width="20.7109375" style="618" customWidth="1"/>
    <col min="12045" max="12065" width="11" style="618" customWidth="1"/>
    <col min="12066" max="12066" width="9.85546875" style="618" customWidth="1"/>
    <col min="12067" max="12079" width="11" style="618" customWidth="1"/>
    <col min="12080" max="12080" width="14.42578125" style="618" customWidth="1"/>
    <col min="12081" max="12081" width="4.140625" style="618" customWidth="1"/>
    <col min="12082" max="12082" width="13.28515625" style="618" customWidth="1"/>
    <col min="12083" max="12083" width="28.140625" style="618" customWidth="1"/>
    <col min="12084" max="12084" width="11" style="618" customWidth="1"/>
    <col min="12085" max="12085" width="14.42578125" style="618" customWidth="1"/>
    <col min="12086" max="12086" width="4.140625" style="618" customWidth="1"/>
    <col min="12087" max="12088" width="11" style="618" customWidth="1"/>
    <col min="12089" max="12089" width="14.42578125" style="618" customWidth="1"/>
    <col min="12090" max="12090" width="4.140625" style="618" customWidth="1"/>
    <col min="12091" max="12091" width="14.42578125" style="618" customWidth="1"/>
    <col min="12092" max="12288" width="11" style="618"/>
    <col min="12289" max="12289" width="29.42578125" style="618" customWidth="1"/>
    <col min="12290" max="12290" width="12.28515625" style="618" customWidth="1"/>
    <col min="12291" max="12291" width="10.42578125" style="618" customWidth="1"/>
    <col min="12292" max="12292" width="12.28515625" style="618" customWidth="1"/>
    <col min="12293" max="12293" width="10.7109375" style="618" customWidth="1"/>
    <col min="12294" max="12294" width="31.7109375" style="618" customWidth="1"/>
    <col min="12295" max="12298" width="13.7109375" style="618" customWidth="1"/>
    <col min="12299" max="12299" width="32.7109375" style="618" customWidth="1"/>
    <col min="12300" max="12300" width="20.7109375" style="618" customWidth="1"/>
    <col min="12301" max="12321" width="11" style="618" customWidth="1"/>
    <col min="12322" max="12322" width="9.85546875" style="618" customWidth="1"/>
    <col min="12323" max="12335" width="11" style="618" customWidth="1"/>
    <col min="12336" max="12336" width="14.42578125" style="618" customWidth="1"/>
    <col min="12337" max="12337" width="4.140625" style="618" customWidth="1"/>
    <col min="12338" max="12338" width="13.28515625" style="618" customWidth="1"/>
    <col min="12339" max="12339" width="28.140625" style="618" customWidth="1"/>
    <col min="12340" max="12340" width="11" style="618" customWidth="1"/>
    <col min="12341" max="12341" width="14.42578125" style="618" customWidth="1"/>
    <col min="12342" max="12342" width="4.140625" style="618" customWidth="1"/>
    <col min="12343" max="12344" width="11" style="618" customWidth="1"/>
    <col min="12345" max="12345" width="14.42578125" style="618" customWidth="1"/>
    <col min="12346" max="12346" width="4.140625" style="618" customWidth="1"/>
    <col min="12347" max="12347" width="14.42578125" style="618" customWidth="1"/>
    <col min="12348" max="12544" width="11" style="618"/>
    <col min="12545" max="12545" width="29.42578125" style="618" customWidth="1"/>
    <col min="12546" max="12546" width="12.28515625" style="618" customWidth="1"/>
    <col min="12547" max="12547" width="10.42578125" style="618" customWidth="1"/>
    <col min="12548" max="12548" width="12.28515625" style="618" customWidth="1"/>
    <col min="12549" max="12549" width="10.7109375" style="618" customWidth="1"/>
    <col min="12550" max="12550" width="31.7109375" style="618" customWidth="1"/>
    <col min="12551" max="12554" width="13.7109375" style="618" customWidth="1"/>
    <col min="12555" max="12555" width="32.7109375" style="618" customWidth="1"/>
    <col min="12556" max="12556" width="20.7109375" style="618" customWidth="1"/>
    <col min="12557" max="12577" width="11" style="618" customWidth="1"/>
    <col min="12578" max="12578" width="9.85546875" style="618" customWidth="1"/>
    <col min="12579" max="12591" width="11" style="618" customWidth="1"/>
    <col min="12592" max="12592" width="14.42578125" style="618" customWidth="1"/>
    <col min="12593" max="12593" width="4.140625" style="618" customWidth="1"/>
    <col min="12594" max="12594" width="13.28515625" style="618" customWidth="1"/>
    <col min="12595" max="12595" width="28.140625" style="618" customWidth="1"/>
    <col min="12596" max="12596" width="11" style="618" customWidth="1"/>
    <col min="12597" max="12597" width="14.42578125" style="618" customWidth="1"/>
    <col min="12598" max="12598" width="4.140625" style="618" customWidth="1"/>
    <col min="12599" max="12600" width="11" style="618" customWidth="1"/>
    <col min="12601" max="12601" width="14.42578125" style="618" customWidth="1"/>
    <col min="12602" max="12602" width="4.140625" style="618" customWidth="1"/>
    <col min="12603" max="12603" width="14.42578125" style="618" customWidth="1"/>
    <col min="12604" max="12800" width="11" style="618"/>
    <col min="12801" max="12801" width="29.42578125" style="618" customWidth="1"/>
    <col min="12802" max="12802" width="12.28515625" style="618" customWidth="1"/>
    <col min="12803" max="12803" width="10.42578125" style="618" customWidth="1"/>
    <col min="12804" max="12804" width="12.28515625" style="618" customWidth="1"/>
    <col min="12805" max="12805" width="10.7109375" style="618" customWidth="1"/>
    <col min="12806" max="12806" width="31.7109375" style="618" customWidth="1"/>
    <col min="12807" max="12810" width="13.7109375" style="618" customWidth="1"/>
    <col min="12811" max="12811" width="32.7109375" style="618" customWidth="1"/>
    <col min="12812" max="12812" width="20.7109375" style="618" customWidth="1"/>
    <col min="12813" max="12833" width="11" style="618" customWidth="1"/>
    <col min="12834" max="12834" width="9.85546875" style="618" customWidth="1"/>
    <col min="12835" max="12847" width="11" style="618" customWidth="1"/>
    <col min="12848" max="12848" width="14.42578125" style="618" customWidth="1"/>
    <col min="12849" max="12849" width="4.140625" style="618" customWidth="1"/>
    <col min="12850" max="12850" width="13.28515625" style="618" customWidth="1"/>
    <col min="12851" max="12851" width="28.140625" style="618" customWidth="1"/>
    <col min="12852" max="12852" width="11" style="618" customWidth="1"/>
    <col min="12853" max="12853" width="14.42578125" style="618" customWidth="1"/>
    <col min="12854" max="12854" width="4.140625" style="618" customWidth="1"/>
    <col min="12855" max="12856" width="11" style="618" customWidth="1"/>
    <col min="12857" max="12857" width="14.42578125" style="618" customWidth="1"/>
    <col min="12858" max="12858" width="4.140625" style="618" customWidth="1"/>
    <col min="12859" max="12859" width="14.42578125" style="618" customWidth="1"/>
    <col min="12860" max="13056" width="11" style="618"/>
    <col min="13057" max="13057" width="29.42578125" style="618" customWidth="1"/>
    <col min="13058" max="13058" width="12.28515625" style="618" customWidth="1"/>
    <col min="13059" max="13059" width="10.42578125" style="618" customWidth="1"/>
    <col min="13060" max="13060" width="12.28515625" style="618" customWidth="1"/>
    <col min="13061" max="13061" width="10.7109375" style="618" customWidth="1"/>
    <col min="13062" max="13062" width="31.7109375" style="618" customWidth="1"/>
    <col min="13063" max="13066" width="13.7109375" style="618" customWidth="1"/>
    <col min="13067" max="13067" width="32.7109375" style="618" customWidth="1"/>
    <col min="13068" max="13068" width="20.7109375" style="618" customWidth="1"/>
    <col min="13069" max="13089" width="11" style="618" customWidth="1"/>
    <col min="13090" max="13090" width="9.85546875" style="618" customWidth="1"/>
    <col min="13091" max="13103" width="11" style="618" customWidth="1"/>
    <col min="13104" max="13104" width="14.42578125" style="618" customWidth="1"/>
    <col min="13105" max="13105" width="4.140625" style="618" customWidth="1"/>
    <col min="13106" max="13106" width="13.28515625" style="618" customWidth="1"/>
    <col min="13107" max="13107" width="28.140625" style="618" customWidth="1"/>
    <col min="13108" max="13108" width="11" style="618" customWidth="1"/>
    <col min="13109" max="13109" width="14.42578125" style="618" customWidth="1"/>
    <col min="13110" max="13110" width="4.140625" style="618" customWidth="1"/>
    <col min="13111" max="13112" width="11" style="618" customWidth="1"/>
    <col min="13113" max="13113" width="14.42578125" style="618" customWidth="1"/>
    <col min="13114" max="13114" width="4.140625" style="618" customWidth="1"/>
    <col min="13115" max="13115" width="14.42578125" style="618" customWidth="1"/>
    <col min="13116" max="13312" width="11" style="618"/>
    <col min="13313" max="13313" width="29.42578125" style="618" customWidth="1"/>
    <col min="13314" max="13314" width="12.28515625" style="618" customWidth="1"/>
    <col min="13315" max="13315" width="10.42578125" style="618" customWidth="1"/>
    <col min="13316" max="13316" width="12.28515625" style="618" customWidth="1"/>
    <col min="13317" max="13317" width="10.7109375" style="618" customWidth="1"/>
    <col min="13318" max="13318" width="31.7109375" style="618" customWidth="1"/>
    <col min="13319" max="13322" width="13.7109375" style="618" customWidth="1"/>
    <col min="13323" max="13323" width="32.7109375" style="618" customWidth="1"/>
    <col min="13324" max="13324" width="20.7109375" style="618" customWidth="1"/>
    <col min="13325" max="13345" width="11" style="618" customWidth="1"/>
    <col min="13346" max="13346" width="9.85546875" style="618" customWidth="1"/>
    <col min="13347" max="13359" width="11" style="618" customWidth="1"/>
    <col min="13360" max="13360" width="14.42578125" style="618" customWidth="1"/>
    <col min="13361" max="13361" width="4.140625" style="618" customWidth="1"/>
    <col min="13362" max="13362" width="13.28515625" style="618" customWidth="1"/>
    <col min="13363" max="13363" width="28.140625" style="618" customWidth="1"/>
    <col min="13364" max="13364" width="11" style="618" customWidth="1"/>
    <col min="13365" max="13365" width="14.42578125" style="618" customWidth="1"/>
    <col min="13366" max="13366" width="4.140625" style="618" customWidth="1"/>
    <col min="13367" max="13368" width="11" style="618" customWidth="1"/>
    <col min="13369" max="13369" width="14.42578125" style="618" customWidth="1"/>
    <col min="13370" max="13370" width="4.140625" style="618" customWidth="1"/>
    <col min="13371" max="13371" width="14.42578125" style="618" customWidth="1"/>
    <col min="13372" max="13568" width="11" style="618"/>
    <col min="13569" max="13569" width="29.42578125" style="618" customWidth="1"/>
    <col min="13570" max="13570" width="12.28515625" style="618" customWidth="1"/>
    <col min="13571" max="13571" width="10.42578125" style="618" customWidth="1"/>
    <col min="13572" max="13572" width="12.28515625" style="618" customWidth="1"/>
    <col min="13573" max="13573" width="10.7109375" style="618" customWidth="1"/>
    <col min="13574" max="13574" width="31.7109375" style="618" customWidth="1"/>
    <col min="13575" max="13578" width="13.7109375" style="618" customWidth="1"/>
    <col min="13579" max="13579" width="32.7109375" style="618" customWidth="1"/>
    <col min="13580" max="13580" width="20.7109375" style="618" customWidth="1"/>
    <col min="13581" max="13601" width="11" style="618" customWidth="1"/>
    <col min="13602" max="13602" width="9.85546875" style="618" customWidth="1"/>
    <col min="13603" max="13615" width="11" style="618" customWidth="1"/>
    <col min="13616" max="13616" width="14.42578125" style="618" customWidth="1"/>
    <col min="13617" max="13617" width="4.140625" style="618" customWidth="1"/>
    <col min="13618" max="13618" width="13.28515625" style="618" customWidth="1"/>
    <col min="13619" max="13619" width="28.140625" style="618" customWidth="1"/>
    <col min="13620" max="13620" width="11" style="618" customWidth="1"/>
    <col min="13621" max="13621" width="14.42578125" style="618" customWidth="1"/>
    <col min="13622" max="13622" width="4.140625" style="618" customWidth="1"/>
    <col min="13623" max="13624" width="11" style="618" customWidth="1"/>
    <col min="13625" max="13625" width="14.42578125" style="618" customWidth="1"/>
    <col min="13626" max="13626" width="4.140625" style="618" customWidth="1"/>
    <col min="13627" max="13627" width="14.42578125" style="618" customWidth="1"/>
    <col min="13628" max="13824" width="11" style="618"/>
    <col min="13825" max="13825" width="29.42578125" style="618" customWidth="1"/>
    <col min="13826" max="13826" width="12.28515625" style="618" customWidth="1"/>
    <col min="13827" max="13827" width="10.42578125" style="618" customWidth="1"/>
    <col min="13828" max="13828" width="12.28515625" style="618" customWidth="1"/>
    <col min="13829" max="13829" width="10.7109375" style="618" customWidth="1"/>
    <col min="13830" max="13830" width="31.7109375" style="618" customWidth="1"/>
    <col min="13831" max="13834" width="13.7109375" style="618" customWidth="1"/>
    <col min="13835" max="13835" width="32.7109375" style="618" customWidth="1"/>
    <col min="13836" max="13836" width="20.7109375" style="618" customWidth="1"/>
    <col min="13837" max="13857" width="11" style="618" customWidth="1"/>
    <col min="13858" max="13858" width="9.85546875" style="618" customWidth="1"/>
    <col min="13859" max="13871" width="11" style="618" customWidth="1"/>
    <col min="13872" max="13872" width="14.42578125" style="618" customWidth="1"/>
    <col min="13873" max="13873" width="4.140625" style="618" customWidth="1"/>
    <col min="13874" max="13874" width="13.28515625" style="618" customWidth="1"/>
    <col min="13875" max="13875" width="28.140625" style="618" customWidth="1"/>
    <col min="13876" max="13876" width="11" style="618" customWidth="1"/>
    <col min="13877" max="13877" width="14.42578125" style="618" customWidth="1"/>
    <col min="13878" max="13878" width="4.140625" style="618" customWidth="1"/>
    <col min="13879" max="13880" width="11" style="618" customWidth="1"/>
    <col min="13881" max="13881" width="14.42578125" style="618" customWidth="1"/>
    <col min="13882" max="13882" width="4.140625" style="618" customWidth="1"/>
    <col min="13883" max="13883" width="14.42578125" style="618" customWidth="1"/>
    <col min="13884" max="14080" width="11" style="618"/>
    <col min="14081" max="14081" width="29.42578125" style="618" customWidth="1"/>
    <col min="14082" max="14082" width="12.28515625" style="618" customWidth="1"/>
    <col min="14083" max="14083" width="10.42578125" style="618" customWidth="1"/>
    <col min="14084" max="14084" width="12.28515625" style="618" customWidth="1"/>
    <col min="14085" max="14085" width="10.7109375" style="618" customWidth="1"/>
    <col min="14086" max="14086" width="31.7109375" style="618" customWidth="1"/>
    <col min="14087" max="14090" width="13.7109375" style="618" customWidth="1"/>
    <col min="14091" max="14091" width="32.7109375" style="618" customWidth="1"/>
    <col min="14092" max="14092" width="20.7109375" style="618" customWidth="1"/>
    <col min="14093" max="14113" width="11" style="618" customWidth="1"/>
    <col min="14114" max="14114" width="9.85546875" style="618" customWidth="1"/>
    <col min="14115" max="14127" width="11" style="618" customWidth="1"/>
    <col min="14128" max="14128" width="14.42578125" style="618" customWidth="1"/>
    <col min="14129" max="14129" width="4.140625" style="618" customWidth="1"/>
    <col min="14130" max="14130" width="13.28515625" style="618" customWidth="1"/>
    <col min="14131" max="14131" width="28.140625" style="618" customWidth="1"/>
    <col min="14132" max="14132" width="11" style="618" customWidth="1"/>
    <col min="14133" max="14133" width="14.42578125" style="618" customWidth="1"/>
    <col min="14134" max="14134" width="4.140625" style="618" customWidth="1"/>
    <col min="14135" max="14136" width="11" style="618" customWidth="1"/>
    <col min="14137" max="14137" width="14.42578125" style="618" customWidth="1"/>
    <col min="14138" max="14138" width="4.140625" style="618" customWidth="1"/>
    <col min="14139" max="14139" width="14.42578125" style="618" customWidth="1"/>
    <col min="14140" max="14336" width="11" style="618"/>
    <col min="14337" max="14337" width="29.42578125" style="618" customWidth="1"/>
    <col min="14338" max="14338" width="12.28515625" style="618" customWidth="1"/>
    <col min="14339" max="14339" width="10.42578125" style="618" customWidth="1"/>
    <col min="14340" max="14340" width="12.28515625" style="618" customWidth="1"/>
    <col min="14341" max="14341" width="10.7109375" style="618" customWidth="1"/>
    <col min="14342" max="14342" width="31.7109375" style="618" customWidth="1"/>
    <col min="14343" max="14346" width="13.7109375" style="618" customWidth="1"/>
    <col min="14347" max="14347" width="32.7109375" style="618" customWidth="1"/>
    <col min="14348" max="14348" width="20.7109375" style="618" customWidth="1"/>
    <col min="14349" max="14369" width="11" style="618" customWidth="1"/>
    <col min="14370" max="14370" width="9.85546875" style="618" customWidth="1"/>
    <col min="14371" max="14383" width="11" style="618" customWidth="1"/>
    <col min="14384" max="14384" width="14.42578125" style="618" customWidth="1"/>
    <col min="14385" max="14385" width="4.140625" style="618" customWidth="1"/>
    <col min="14386" max="14386" width="13.28515625" style="618" customWidth="1"/>
    <col min="14387" max="14387" width="28.140625" style="618" customWidth="1"/>
    <col min="14388" max="14388" width="11" style="618" customWidth="1"/>
    <col min="14389" max="14389" width="14.42578125" style="618" customWidth="1"/>
    <col min="14390" max="14390" width="4.140625" style="618" customWidth="1"/>
    <col min="14391" max="14392" width="11" style="618" customWidth="1"/>
    <col min="14393" max="14393" width="14.42578125" style="618" customWidth="1"/>
    <col min="14394" max="14394" width="4.140625" style="618" customWidth="1"/>
    <col min="14395" max="14395" width="14.42578125" style="618" customWidth="1"/>
    <col min="14396" max="14592" width="11" style="618"/>
    <col min="14593" max="14593" width="29.42578125" style="618" customWidth="1"/>
    <col min="14594" max="14594" width="12.28515625" style="618" customWidth="1"/>
    <col min="14595" max="14595" width="10.42578125" style="618" customWidth="1"/>
    <col min="14596" max="14596" width="12.28515625" style="618" customWidth="1"/>
    <col min="14597" max="14597" width="10.7109375" style="618" customWidth="1"/>
    <col min="14598" max="14598" width="31.7109375" style="618" customWidth="1"/>
    <col min="14599" max="14602" width="13.7109375" style="618" customWidth="1"/>
    <col min="14603" max="14603" width="32.7109375" style="618" customWidth="1"/>
    <col min="14604" max="14604" width="20.7109375" style="618" customWidth="1"/>
    <col min="14605" max="14625" width="11" style="618" customWidth="1"/>
    <col min="14626" max="14626" width="9.85546875" style="618" customWidth="1"/>
    <col min="14627" max="14639" width="11" style="618" customWidth="1"/>
    <col min="14640" max="14640" width="14.42578125" style="618" customWidth="1"/>
    <col min="14641" max="14641" width="4.140625" style="618" customWidth="1"/>
    <col min="14642" max="14642" width="13.28515625" style="618" customWidth="1"/>
    <col min="14643" max="14643" width="28.140625" style="618" customWidth="1"/>
    <col min="14644" max="14644" width="11" style="618" customWidth="1"/>
    <col min="14645" max="14645" width="14.42578125" style="618" customWidth="1"/>
    <col min="14646" max="14646" width="4.140625" style="618" customWidth="1"/>
    <col min="14647" max="14648" width="11" style="618" customWidth="1"/>
    <col min="14649" max="14649" width="14.42578125" style="618" customWidth="1"/>
    <col min="14650" max="14650" width="4.140625" style="618" customWidth="1"/>
    <col min="14651" max="14651" width="14.42578125" style="618" customWidth="1"/>
    <col min="14652" max="14848" width="11" style="618"/>
    <col min="14849" max="14849" width="29.42578125" style="618" customWidth="1"/>
    <col min="14850" max="14850" width="12.28515625" style="618" customWidth="1"/>
    <col min="14851" max="14851" width="10.42578125" style="618" customWidth="1"/>
    <col min="14852" max="14852" width="12.28515625" style="618" customWidth="1"/>
    <col min="14853" max="14853" width="10.7109375" style="618" customWidth="1"/>
    <col min="14854" max="14854" width="31.7109375" style="618" customWidth="1"/>
    <col min="14855" max="14858" width="13.7109375" style="618" customWidth="1"/>
    <col min="14859" max="14859" width="32.7109375" style="618" customWidth="1"/>
    <col min="14860" max="14860" width="20.7109375" style="618" customWidth="1"/>
    <col min="14861" max="14881" width="11" style="618" customWidth="1"/>
    <col min="14882" max="14882" width="9.85546875" style="618" customWidth="1"/>
    <col min="14883" max="14895" width="11" style="618" customWidth="1"/>
    <col min="14896" max="14896" width="14.42578125" style="618" customWidth="1"/>
    <col min="14897" max="14897" width="4.140625" style="618" customWidth="1"/>
    <col min="14898" max="14898" width="13.28515625" style="618" customWidth="1"/>
    <col min="14899" max="14899" width="28.140625" style="618" customWidth="1"/>
    <col min="14900" max="14900" width="11" style="618" customWidth="1"/>
    <col min="14901" max="14901" width="14.42578125" style="618" customWidth="1"/>
    <col min="14902" max="14902" width="4.140625" style="618" customWidth="1"/>
    <col min="14903" max="14904" width="11" style="618" customWidth="1"/>
    <col min="14905" max="14905" width="14.42578125" style="618" customWidth="1"/>
    <col min="14906" max="14906" width="4.140625" style="618" customWidth="1"/>
    <col min="14907" max="14907" width="14.42578125" style="618" customWidth="1"/>
    <col min="14908" max="15104" width="11" style="618"/>
    <col min="15105" max="15105" width="29.42578125" style="618" customWidth="1"/>
    <col min="15106" max="15106" width="12.28515625" style="618" customWidth="1"/>
    <col min="15107" max="15107" width="10.42578125" style="618" customWidth="1"/>
    <col min="15108" max="15108" width="12.28515625" style="618" customWidth="1"/>
    <col min="15109" max="15109" width="10.7109375" style="618" customWidth="1"/>
    <col min="15110" max="15110" width="31.7109375" style="618" customWidth="1"/>
    <col min="15111" max="15114" width="13.7109375" style="618" customWidth="1"/>
    <col min="15115" max="15115" width="32.7109375" style="618" customWidth="1"/>
    <col min="15116" max="15116" width="20.7109375" style="618" customWidth="1"/>
    <col min="15117" max="15137" width="11" style="618" customWidth="1"/>
    <col min="15138" max="15138" width="9.85546875" style="618" customWidth="1"/>
    <col min="15139" max="15151" width="11" style="618" customWidth="1"/>
    <col min="15152" max="15152" width="14.42578125" style="618" customWidth="1"/>
    <col min="15153" max="15153" width="4.140625" style="618" customWidth="1"/>
    <col min="15154" max="15154" width="13.28515625" style="618" customWidth="1"/>
    <col min="15155" max="15155" width="28.140625" style="618" customWidth="1"/>
    <col min="15156" max="15156" width="11" style="618" customWidth="1"/>
    <col min="15157" max="15157" width="14.42578125" style="618" customWidth="1"/>
    <col min="15158" max="15158" width="4.140625" style="618" customWidth="1"/>
    <col min="15159" max="15160" width="11" style="618" customWidth="1"/>
    <col min="15161" max="15161" width="14.42578125" style="618" customWidth="1"/>
    <col min="15162" max="15162" width="4.140625" style="618" customWidth="1"/>
    <col min="15163" max="15163" width="14.42578125" style="618" customWidth="1"/>
    <col min="15164" max="15360" width="11" style="618"/>
    <col min="15361" max="15361" width="29.42578125" style="618" customWidth="1"/>
    <col min="15362" max="15362" width="12.28515625" style="618" customWidth="1"/>
    <col min="15363" max="15363" width="10.42578125" style="618" customWidth="1"/>
    <col min="15364" max="15364" width="12.28515625" style="618" customWidth="1"/>
    <col min="15365" max="15365" width="10.7109375" style="618" customWidth="1"/>
    <col min="15366" max="15366" width="31.7109375" style="618" customWidth="1"/>
    <col min="15367" max="15370" width="13.7109375" style="618" customWidth="1"/>
    <col min="15371" max="15371" width="32.7109375" style="618" customWidth="1"/>
    <col min="15372" max="15372" width="20.7109375" style="618" customWidth="1"/>
    <col min="15373" max="15393" width="11" style="618" customWidth="1"/>
    <col min="15394" max="15394" width="9.85546875" style="618" customWidth="1"/>
    <col min="15395" max="15407" width="11" style="618" customWidth="1"/>
    <col min="15408" max="15408" width="14.42578125" style="618" customWidth="1"/>
    <col min="15409" max="15409" width="4.140625" style="618" customWidth="1"/>
    <col min="15410" max="15410" width="13.28515625" style="618" customWidth="1"/>
    <col min="15411" max="15411" width="28.140625" style="618" customWidth="1"/>
    <col min="15412" max="15412" width="11" style="618" customWidth="1"/>
    <col min="15413" max="15413" width="14.42578125" style="618" customWidth="1"/>
    <col min="15414" max="15414" width="4.140625" style="618" customWidth="1"/>
    <col min="15415" max="15416" width="11" style="618" customWidth="1"/>
    <col min="15417" max="15417" width="14.42578125" style="618" customWidth="1"/>
    <col min="15418" max="15418" width="4.140625" style="618" customWidth="1"/>
    <col min="15419" max="15419" width="14.42578125" style="618" customWidth="1"/>
    <col min="15420" max="15616" width="11" style="618"/>
    <col min="15617" max="15617" width="29.42578125" style="618" customWidth="1"/>
    <col min="15618" max="15618" width="12.28515625" style="618" customWidth="1"/>
    <col min="15619" max="15619" width="10.42578125" style="618" customWidth="1"/>
    <col min="15620" max="15620" width="12.28515625" style="618" customWidth="1"/>
    <col min="15621" max="15621" width="10.7109375" style="618" customWidth="1"/>
    <col min="15622" max="15622" width="31.7109375" style="618" customWidth="1"/>
    <col min="15623" max="15626" width="13.7109375" style="618" customWidth="1"/>
    <col min="15627" max="15627" width="32.7109375" style="618" customWidth="1"/>
    <col min="15628" max="15628" width="20.7109375" style="618" customWidth="1"/>
    <col min="15629" max="15649" width="11" style="618" customWidth="1"/>
    <col min="15650" max="15650" width="9.85546875" style="618" customWidth="1"/>
    <col min="15651" max="15663" width="11" style="618" customWidth="1"/>
    <col min="15664" max="15664" width="14.42578125" style="618" customWidth="1"/>
    <col min="15665" max="15665" width="4.140625" style="618" customWidth="1"/>
    <col min="15666" max="15666" width="13.28515625" style="618" customWidth="1"/>
    <col min="15667" max="15667" width="28.140625" style="618" customWidth="1"/>
    <col min="15668" max="15668" width="11" style="618" customWidth="1"/>
    <col min="15669" max="15669" width="14.42578125" style="618" customWidth="1"/>
    <col min="15670" max="15670" width="4.140625" style="618" customWidth="1"/>
    <col min="15671" max="15672" width="11" style="618" customWidth="1"/>
    <col min="15673" max="15673" width="14.42578125" style="618" customWidth="1"/>
    <col min="15674" max="15674" width="4.140625" style="618" customWidth="1"/>
    <col min="15675" max="15675" width="14.42578125" style="618" customWidth="1"/>
    <col min="15676" max="15872" width="11" style="618"/>
    <col min="15873" max="15873" width="29.42578125" style="618" customWidth="1"/>
    <col min="15874" max="15874" width="12.28515625" style="618" customWidth="1"/>
    <col min="15875" max="15875" width="10.42578125" style="618" customWidth="1"/>
    <col min="15876" max="15876" width="12.28515625" style="618" customWidth="1"/>
    <col min="15877" max="15877" width="10.7109375" style="618" customWidth="1"/>
    <col min="15878" max="15878" width="31.7109375" style="618" customWidth="1"/>
    <col min="15879" max="15882" width="13.7109375" style="618" customWidth="1"/>
    <col min="15883" max="15883" width="32.7109375" style="618" customWidth="1"/>
    <col min="15884" max="15884" width="20.7109375" style="618" customWidth="1"/>
    <col min="15885" max="15905" width="11" style="618" customWidth="1"/>
    <col min="15906" max="15906" width="9.85546875" style="618" customWidth="1"/>
    <col min="15907" max="15919" width="11" style="618" customWidth="1"/>
    <col min="15920" max="15920" width="14.42578125" style="618" customWidth="1"/>
    <col min="15921" max="15921" width="4.140625" style="618" customWidth="1"/>
    <col min="15922" max="15922" width="13.28515625" style="618" customWidth="1"/>
    <col min="15923" max="15923" width="28.140625" style="618" customWidth="1"/>
    <col min="15924" max="15924" width="11" style="618" customWidth="1"/>
    <col min="15925" max="15925" width="14.42578125" style="618" customWidth="1"/>
    <col min="15926" max="15926" width="4.140625" style="618" customWidth="1"/>
    <col min="15927" max="15928" width="11" style="618" customWidth="1"/>
    <col min="15929" max="15929" width="14.42578125" style="618" customWidth="1"/>
    <col min="15930" max="15930" width="4.140625" style="618" customWidth="1"/>
    <col min="15931" max="15931" width="14.42578125" style="618" customWidth="1"/>
    <col min="15932" max="16128" width="11" style="618"/>
    <col min="16129" max="16129" width="29.42578125" style="618" customWidth="1"/>
    <col min="16130" max="16130" width="12.28515625" style="618" customWidth="1"/>
    <col min="16131" max="16131" width="10.42578125" style="618" customWidth="1"/>
    <col min="16132" max="16132" width="12.28515625" style="618" customWidth="1"/>
    <col min="16133" max="16133" width="10.7109375" style="618" customWidth="1"/>
    <col min="16134" max="16134" width="31.7109375" style="618" customWidth="1"/>
    <col min="16135" max="16138" width="13.7109375" style="618" customWidth="1"/>
    <col min="16139" max="16139" width="32.7109375" style="618" customWidth="1"/>
    <col min="16140" max="16140" width="20.7109375" style="618" customWidth="1"/>
    <col min="16141" max="16161" width="11" style="618" customWidth="1"/>
    <col min="16162" max="16162" width="9.85546875" style="618" customWidth="1"/>
    <col min="16163" max="16175" width="11" style="618" customWidth="1"/>
    <col min="16176" max="16176" width="14.42578125" style="618" customWidth="1"/>
    <col min="16177" max="16177" width="4.140625" style="618" customWidth="1"/>
    <col min="16178" max="16178" width="13.28515625" style="618" customWidth="1"/>
    <col min="16179" max="16179" width="28.140625" style="618" customWidth="1"/>
    <col min="16180" max="16180" width="11" style="618" customWidth="1"/>
    <col min="16181" max="16181" width="14.42578125" style="618" customWidth="1"/>
    <col min="16182" max="16182" width="4.140625" style="618" customWidth="1"/>
    <col min="16183" max="16184" width="11" style="618" customWidth="1"/>
    <col min="16185" max="16185" width="14.42578125" style="618" customWidth="1"/>
    <col min="16186" max="16186" width="4.140625" style="618" customWidth="1"/>
    <col min="16187" max="16187" width="14.42578125" style="618" customWidth="1"/>
    <col min="16188" max="16384" width="11" style="618"/>
  </cols>
  <sheetData>
    <row r="1" spans="1:15" ht="24.75" customHeight="1">
      <c r="A1" s="1151" t="s">
        <v>269</v>
      </c>
      <c r="B1" s="1152"/>
      <c r="C1" s="1153"/>
      <c r="D1" s="1152"/>
      <c r="E1" s="1300" t="s">
        <v>270</v>
      </c>
      <c r="F1" s="1300"/>
      <c r="K1" s="619"/>
    </row>
    <row r="2" spans="1:15" ht="18.95" customHeight="1">
      <c r="F2" s="620"/>
    </row>
    <row r="3" spans="1:15" ht="18.95" customHeight="1">
      <c r="A3" s="1154" t="s">
        <v>653</v>
      </c>
      <c r="E3" s="1301" t="s">
        <v>608</v>
      </c>
      <c r="F3" s="1302"/>
      <c r="G3" s="621"/>
      <c r="K3" s="622"/>
      <c r="O3" s="623"/>
    </row>
    <row r="4" spans="1:15" ht="18.95" customHeight="1">
      <c r="A4" s="1154" t="s">
        <v>597</v>
      </c>
      <c r="F4" s="624" t="s">
        <v>609</v>
      </c>
      <c r="K4" s="625"/>
    </row>
    <row r="5" spans="1:15" ht="18.95" customHeight="1">
      <c r="F5" s="626"/>
      <c r="K5" s="625"/>
    </row>
    <row r="6" spans="1:15" ht="16.5" customHeight="1">
      <c r="A6" s="264" t="s">
        <v>574</v>
      </c>
      <c r="B6" s="1303" t="s">
        <v>271</v>
      </c>
      <c r="C6" s="1303"/>
      <c r="D6" s="1303" t="s">
        <v>272</v>
      </c>
      <c r="E6" s="1303"/>
      <c r="F6" s="266" t="s">
        <v>575</v>
      </c>
      <c r="K6" s="625"/>
    </row>
    <row r="7" spans="1:15" ht="12.95" customHeight="1">
      <c r="B7" s="1304" t="s">
        <v>251</v>
      </c>
      <c r="C7" s="1304"/>
      <c r="D7" s="1305" t="s">
        <v>227</v>
      </c>
      <c r="E7" s="1305"/>
      <c r="G7" s="627"/>
      <c r="H7" s="628"/>
      <c r="I7" s="629"/>
      <c r="J7" s="630"/>
      <c r="K7" s="625"/>
    </row>
    <row r="8" spans="1:15" ht="12.95" customHeight="1">
      <c r="B8" s="451" t="s">
        <v>572</v>
      </c>
      <c r="C8" s="631" t="s">
        <v>274</v>
      </c>
      <c r="D8" s="449" t="s">
        <v>273</v>
      </c>
      <c r="E8" s="631" t="s">
        <v>274</v>
      </c>
      <c r="F8" s="626"/>
      <c r="G8" s="627"/>
      <c r="H8" s="628"/>
      <c r="I8" s="629"/>
      <c r="J8" s="630"/>
      <c r="K8" s="625"/>
    </row>
    <row r="9" spans="1:15" ht="12.95" customHeight="1">
      <c r="A9" s="180"/>
      <c r="B9" s="1071" t="s">
        <v>275</v>
      </c>
      <c r="C9" s="632" t="s">
        <v>276</v>
      </c>
      <c r="D9" s="1071" t="s">
        <v>275</v>
      </c>
      <c r="E9" s="632" t="s">
        <v>276</v>
      </c>
      <c r="F9" s="184"/>
      <c r="G9" s="629"/>
      <c r="H9" s="629"/>
      <c r="I9" s="627"/>
      <c r="J9" s="627"/>
      <c r="K9" s="625"/>
    </row>
    <row r="10" spans="1:15" s="633" customFormat="1" ht="8.1" customHeight="1">
      <c r="B10" s="634"/>
      <c r="C10" s="634"/>
      <c r="D10" s="634"/>
      <c r="E10" s="634"/>
      <c r="F10" s="635"/>
      <c r="G10" s="627"/>
      <c r="H10" s="627"/>
      <c r="I10" s="627"/>
      <c r="J10" s="627"/>
      <c r="K10" s="636"/>
    </row>
    <row r="11" spans="1:15" s="627" customFormat="1" ht="17.100000000000001" customHeight="1">
      <c r="A11" s="288" t="s">
        <v>15</v>
      </c>
      <c r="B11" s="143">
        <f>SUM(B12:B19)</f>
        <v>144</v>
      </c>
      <c r="C11" s="143">
        <f>SUM(C12:C19)</f>
        <v>1</v>
      </c>
      <c r="D11" s="143">
        <f>SUM(D12:D19)</f>
        <v>58</v>
      </c>
      <c r="E11" s="143">
        <f>SUM(E12:E19)</f>
        <v>1</v>
      </c>
      <c r="F11" s="289" t="s">
        <v>16</v>
      </c>
      <c r="G11" s="637"/>
      <c r="H11" s="638"/>
      <c r="I11" s="638"/>
      <c r="J11" s="639"/>
      <c r="K11" s="640"/>
    </row>
    <row r="12" spans="1:15" s="627" customFormat="1" ht="17.100000000000001" customHeight="1">
      <c r="A12" s="69" t="s">
        <v>17</v>
      </c>
      <c r="B12" s="27">
        <v>23</v>
      </c>
      <c r="C12" s="27">
        <v>0</v>
      </c>
      <c r="D12" s="27">
        <v>11</v>
      </c>
      <c r="E12" s="27">
        <v>0</v>
      </c>
      <c r="F12" s="293" t="s">
        <v>18</v>
      </c>
      <c r="G12" s="641"/>
      <c r="H12" s="641"/>
      <c r="I12" s="641"/>
      <c r="J12" s="641"/>
      <c r="K12" s="640"/>
    </row>
    <row r="13" spans="1:15" s="633" customFormat="1" ht="17.100000000000001" customHeight="1">
      <c r="A13" s="69" t="s">
        <v>19</v>
      </c>
      <c r="B13" s="27">
        <v>19</v>
      </c>
      <c r="C13" s="27">
        <v>0</v>
      </c>
      <c r="D13" s="27">
        <v>14</v>
      </c>
      <c r="E13" s="27">
        <v>0</v>
      </c>
      <c r="F13" s="293" t="s">
        <v>20</v>
      </c>
      <c r="G13" s="641"/>
      <c r="H13" s="641"/>
      <c r="I13" s="641"/>
      <c r="J13" s="641"/>
      <c r="K13" s="642"/>
    </row>
    <row r="14" spans="1:15" s="627" customFormat="1" ht="17.100000000000001" customHeight="1">
      <c r="A14" s="295" t="s">
        <v>21</v>
      </c>
      <c r="B14" s="27">
        <v>7</v>
      </c>
      <c r="C14" s="27">
        <v>0</v>
      </c>
      <c r="D14" s="27">
        <v>7</v>
      </c>
      <c r="E14" s="27">
        <v>0</v>
      </c>
      <c r="F14" s="293" t="s">
        <v>22</v>
      </c>
      <c r="G14" s="643"/>
      <c r="H14" s="643"/>
      <c r="I14" s="643"/>
      <c r="J14" s="643"/>
      <c r="K14" s="640"/>
    </row>
    <row r="15" spans="1:15" s="633" customFormat="1" ht="17.100000000000001" customHeight="1">
      <c r="A15" s="297" t="s">
        <v>23</v>
      </c>
      <c r="B15" s="27">
        <v>16</v>
      </c>
      <c r="C15" s="27">
        <v>0</v>
      </c>
      <c r="D15" s="27">
        <v>4</v>
      </c>
      <c r="E15" s="27">
        <v>0</v>
      </c>
      <c r="F15" s="293" t="s">
        <v>24</v>
      </c>
      <c r="G15" s="641"/>
      <c r="H15" s="641"/>
      <c r="I15" s="641"/>
      <c r="J15" s="641"/>
      <c r="K15" s="642"/>
    </row>
    <row r="16" spans="1:15" s="633" customFormat="1" ht="17.100000000000001" customHeight="1">
      <c r="A16" s="297" t="s">
        <v>25</v>
      </c>
      <c r="B16" s="27">
        <v>17</v>
      </c>
      <c r="C16" s="27">
        <v>1</v>
      </c>
      <c r="D16" s="27">
        <v>13</v>
      </c>
      <c r="E16" s="27">
        <v>1</v>
      </c>
      <c r="F16" s="293" t="s">
        <v>26</v>
      </c>
      <c r="G16" s="641"/>
      <c r="H16" s="641"/>
      <c r="I16" s="641"/>
      <c r="J16" s="641"/>
      <c r="K16" s="642"/>
    </row>
    <row r="17" spans="1:11" s="627" customFormat="1" ht="17.100000000000001" customHeight="1">
      <c r="A17" s="297" t="s">
        <v>27</v>
      </c>
      <c r="B17" s="27">
        <v>30</v>
      </c>
      <c r="C17" s="27">
        <v>0</v>
      </c>
      <c r="D17" s="27">
        <v>2</v>
      </c>
      <c r="E17" s="27">
        <v>0</v>
      </c>
      <c r="F17" s="293" t="s">
        <v>28</v>
      </c>
      <c r="G17" s="641"/>
      <c r="H17" s="641"/>
      <c r="I17" s="641"/>
      <c r="J17" s="641"/>
      <c r="K17" s="640"/>
    </row>
    <row r="18" spans="1:11" s="633" customFormat="1" ht="17.100000000000001" customHeight="1">
      <c r="A18" s="297" t="s">
        <v>29</v>
      </c>
      <c r="B18" s="27">
        <v>24</v>
      </c>
      <c r="C18" s="27">
        <v>0</v>
      </c>
      <c r="D18" s="27">
        <v>7</v>
      </c>
      <c r="E18" s="27">
        <v>0</v>
      </c>
      <c r="F18" s="293" t="s">
        <v>30</v>
      </c>
      <c r="G18" s="643"/>
      <c r="H18" s="643"/>
      <c r="I18" s="643"/>
      <c r="J18" s="643"/>
      <c r="K18" s="642"/>
    </row>
    <row r="19" spans="1:11" s="633" customFormat="1" ht="17.100000000000001" customHeight="1">
      <c r="A19" s="297" t="s">
        <v>31</v>
      </c>
      <c r="B19" s="27">
        <v>8</v>
      </c>
      <c r="C19" s="27">
        <v>0</v>
      </c>
      <c r="D19" s="27">
        <v>0</v>
      </c>
      <c r="E19" s="27">
        <v>0</v>
      </c>
      <c r="F19" s="293" t="s">
        <v>32</v>
      </c>
      <c r="G19" s="641"/>
      <c r="H19" s="641"/>
      <c r="I19" s="641"/>
      <c r="J19" s="641"/>
      <c r="K19" s="642"/>
    </row>
    <row r="20" spans="1:11" s="633" customFormat="1" ht="17.100000000000001" customHeight="1">
      <c r="A20" s="66" t="s">
        <v>33</v>
      </c>
      <c r="B20" s="143">
        <f>SUM(B21:B28)</f>
        <v>103</v>
      </c>
      <c r="C20" s="143">
        <f>SUM(C21:C28)</f>
        <v>0</v>
      </c>
      <c r="D20" s="143">
        <f>SUM(D21:D28)</f>
        <v>21</v>
      </c>
      <c r="E20" s="143">
        <f>SUM(E21:E28)</f>
        <v>0</v>
      </c>
      <c r="F20" s="298" t="s">
        <v>34</v>
      </c>
      <c r="G20" s="641"/>
      <c r="H20" s="641"/>
      <c r="I20" s="641"/>
      <c r="J20" s="641"/>
      <c r="K20" s="642"/>
    </row>
    <row r="21" spans="1:11" s="633" customFormat="1" ht="17.100000000000001" customHeight="1">
      <c r="A21" s="299" t="s">
        <v>35</v>
      </c>
      <c r="B21" s="27">
        <v>13</v>
      </c>
      <c r="C21" s="27">
        <v>0</v>
      </c>
      <c r="D21" s="27">
        <v>1</v>
      </c>
      <c r="E21" s="27">
        <v>0</v>
      </c>
      <c r="F21" s="300" t="s">
        <v>36</v>
      </c>
      <c r="G21" s="641"/>
      <c r="H21" s="641"/>
      <c r="I21" s="641"/>
      <c r="J21" s="641"/>
      <c r="K21" s="642"/>
    </row>
    <row r="22" spans="1:11" s="633" customFormat="1" ht="17.100000000000001" customHeight="1">
      <c r="A22" s="69" t="s">
        <v>37</v>
      </c>
      <c r="B22" s="27">
        <v>11</v>
      </c>
      <c r="C22" s="27">
        <v>0</v>
      </c>
      <c r="D22" s="27">
        <v>8</v>
      </c>
      <c r="E22" s="27">
        <v>0</v>
      </c>
      <c r="F22" s="301" t="s">
        <v>38</v>
      </c>
      <c r="G22" s="641"/>
      <c r="H22" s="641"/>
      <c r="I22" s="641"/>
      <c r="J22" s="641"/>
      <c r="K22" s="644"/>
    </row>
    <row r="23" spans="1:11" s="627" customFormat="1" ht="17.100000000000001" customHeight="1">
      <c r="A23" s="69" t="s">
        <v>39</v>
      </c>
      <c r="B23" s="27">
        <v>8</v>
      </c>
      <c r="C23" s="27">
        <v>0</v>
      </c>
      <c r="D23" s="27">
        <v>4</v>
      </c>
      <c r="E23" s="27">
        <v>0</v>
      </c>
      <c r="F23" s="301" t="s">
        <v>40</v>
      </c>
      <c r="G23" s="641"/>
      <c r="H23" s="641"/>
      <c r="I23" s="641"/>
      <c r="J23" s="641"/>
      <c r="K23" s="645"/>
    </row>
    <row r="24" spans="1:11" s="633" customFormat="1" ht="17.100000000000001" customHeight="1">
      <c r="A24" s="69" t="s">
        <v>41</v>
      </c>
      <c r="B24" s="27">
        <v>7</v>
      </c>
      <c r="C24" s="27">
        <v>0</v>
      </c>
      <c r="D24" s="27">
        <v>3</v>
      </c>
      <c r="E24" s="27">
        <v>0</v>
      </c>
      <c r="F24" s="293" t="s">
        <v>42</v>
      </c>
      <c r="G24" s="643"/>
      <c r="H24" s="643"/>
      <c r="I24" s="643"/>
      <c r="J24" s="643"/>
      <c r="K24" s="642"/>
    </row>
    <row r="25" spans="1:11" s="633" customFormat="1" ht="17.100000000000001" customHeight="1">
      <c r="A25" s="69" t="s">
        <v>43</v>
      </c>
      <c r="B25" s="27">
        <v>7</v>
      </c>
      <c r="C25" s="27">
        <v>0</v>
      </c>
      <c r="D25" s="27">
        <v>1</v>
      </c>
      <c r="E25" s="27">
        <v>0</v>
      </c>
      <c r="F25" s="301" t="s">
        <v>44</v>
      </c>
      <c r="G25" s="641"/>
      <c r="H25" s="641"/>
      <c r="I25" s="641"/>
      <c r="J25" s="641"/>
      <c r="K25" s="642"/>
    </row>
    <row r="26" spans="1:11" s="633" customFormat="1" ht="17.100000000000001" customHeight="1">
      <c r="A26" s="69" t="s">
        <v>45</v>
      </c>
      <c r="B26" s="27">
        <v>23</v>
      </c>
      <c r="C26" s="27">
        <v>0</v>
      </c>
      <c r="D26" s="27">
        <v>4</v>
      </c>
      <c r="E26" s="27">
        <v>0</v>
      </c>
      <c r="F26" s="301" t="s">
        <v>46</v>
      </c>
      <c r="G26" s="641"/>
      <c r="H26" s="641"/>
      <c r="I26" s="641"/>
      <c r="J26" s="641"/>
      <c r="K26" s="642"/>
    </row>
    <row r="27" spans="1:11" s="627" customFormat="1" ht="17.100000000000001" customHeight="1">
      <c r="A27" s="69" t="s">
        <v>47</v>
      </c>
      <c r="B27" s="27">
        <v>25</v>
      </c>
      <c r="C27" s="27">
        <v>0</v>
      </c>
      <c r="D27" s="27">
        <v>0</v>
      </c>
      <c r="E27" s="27">
        <v>0</v>
      </c>
      <c r="F27" s="301" t="s">
        <v>48</v>
      </c>
      <c r="G27" s="641"/>
      <c r="H27" s="641"/>
      <c r="I27" s="641"/>
      <c r="J27" s="641"/>
      <c r="K27" s="640"/>
    </row>
    <row r="28" spans="1:11" s="633" customFormat="1" ht="17.100000000000001" customHeight="1">
      <c r="A28" s="69" t="s">
        <v>49</v>
      </c>
      <c r="B28" s="27">
        <v>9</v>
      </c>
      <c r="C28" s="27">
        <v>0</v>
      </c>
      <c r="D28" s="27">
        <v>0</v>
      </c>
      <c r="E28" s="27">
        <v>0</v>
      </c>
      <c r="F28" s="301" t="s">
        <v>50</v>
      </c>
      <c r="G28" s="641"/>
      <c r="H28" s="641"/>
      <c r="I28" s="641"/>
      <c r="J28" s="641"/>
      <c r="K28" s="644"/>
    </row>
    <row r="29" spans="1:11" s="633" customFormat="1" ht="17.100000000000001" customHeight="1">
      <c r="A29" s="288" t="s">
        <v>51</v>
      </c>
      <c r="B29" s="143">
        <f>SUM(B30:B38)</f>
        <v>163</v>
      </c>
      <c r="C29" s="143">
        <f>SUM(C30:C38)</f>
        <v>0</v>
      </c>
      <c r="D29" s="143">
        <f>SUM(D30:D38)</f>
        <v>46</v>
      </c>
      <c r="E29" s="143">
        <f>SUM(E30:E38)</f>
        <v>0</v>
      </c>
      <c r="F29" s="289" t="s">
        <v>52</v>
      </c>
      <c r="G29" s="641"/>
      <c r="H29" s="641"/>
      <c r="I29" s="641"/>
      <c r="J29" s="641"/>
      <c r="K29" s="642"/>
    </row>
    <row r="30" spans="1:11" s="633" customFormat="1" ht="17.100000000000001" customHeight="1">
      <c r="A30" s="302" t="s">
        <v>53</v>
      </c>
      <c r="B30" s="27">
        <v>33</v>
      </c>
      <c r="C30" s="27">
        <v>0</v>
      </c>
      <c r="D30" s="27">
        <v>4</v>
      </c>
      <c r="E30" s="27">
        <v>0</v>
      </c>
      <c r="F30" s="293" t="s">
        <v>54</v>
      </c>
      <c r="G30" s="641"/>
      <c r="H30" s="641"/>
      <c r="I30" s="641"/>
      <c r="J30" s="641"/>
      <c r="K30" s="642"/>
    </row>
    <row r="31" spans="1:11" s="627" customFormat="1" ht="17.100000000000001" customHeight="1">
      <c r="A31" s="303" t="s">
        <v>55</v>
      </c>
      <c r="B31" s="27">
        <v>8</v>
      </c>
      <c r="C31" s="27">
        <v>0</v>
      </c>
      <c r="D31" s="27">
        <v>3</v>
      </c>
      <c r="E31" s="27">
        <v>0</v>
      </c>
      <c r="F31" s="293" t="s">
        <v>56</v>
      </c>
      <c r="G31" s="641"/>
      <c r="H31" s="641"/>
      <c r="I31" s="641"/>
      <c r="J31" s="641"/>
      <c r="K31" s="640"/>
    </row>
    <row r="32" spans="1:11" s="633" customFormat="1" ht="17.100000000000001" customHeight="1">
      <c r="A32" s="302" t="s">
        <v>57</v>
      </c>
      <c r="B32" s="27">
        <v>10</v>
      </c>
      <c r="C32" s="27">
        <v>0</v>
      </c>
      <c r="D32" s="27">
        <v>3</v>
      </c>
      <c r="E32" s="27">
        <v>0</v>
      </c>
      <c r="F32" s="293" t="s">
        <v>58</v>
      </c>
      <c r="G32" s="641"/>
      <c r="H32" s="641"/>
      <c r="I32" s="641"/>
      <c r="J32" s="641"/>
      <c r="K32" s="642"/>
    </row>
    <row r="33" spans="1:11" s="633" customFormat="1" ht="17.100000000000001" customHeight="1">
      <c r="A33" s="69" t="s">
        <v>59</v>
      </c>
      <c r="B33" s="27">
        <v>46</v>
      </c>
      <c r="C33" s="27">
        <v>0</v>
      </c>
      <c r="D33" s="27">
        <v>1</v>
      </c>
      <c r="E33" s="27">
        <v>0</v>
      </c>
      <c r="F33" s="293" t="s">
        <v>60</v>
      </c>
      <c r="G33" s="641"/>
      <c r="H33" s="641"/>
      <c r="I33" s="641"/>
      <c r="J33" s="641"/>
      <c r="K33" s="642"/>
    </row>
    <row r="34" spans="1:11" s="627" customFormat="1" ht="17.100000000000001" customHeight="1">
      <c r="A34" s="303" t="s">
        <v>61</v>
      </c>
      <c r="B34" s="27">
        <v>8</v>
      </c>
      <c r="C34" s="27">
        <v>0</v>
      </c>
      <c r="D34" s="27">
        <v>3</v>
      </c>
      <c r="E34" s="27">
        <v>0</v>
      </c>
      <c r="F34" s="293" t="s">
        <v>62</v>
      </c>
      <c r="G34" s="643"/>
      <c r="H34" s="643"/>
      <c r="I34" s="643"/>
      <c r="J34" s="643"/>
      <c r="K34" s="640"/>
    </row>
    <row r="35" spans="1:11" s="633" customFormat="1" ht="17.100000000000001" customHeight="1">
      <c r="A35" s="69" t="s">
        <v>63</v>
      </c>
      <c r="B35" s="27">
        <v>10</v>
      </c>
      <c r="C35" s="27">
        <v>0</v>
      </c>
      <c r="D35" s="27">
        <v>2</v>
      </c>
      <c r="E35" s="27">
        <v>0</v>
      </c>
      <c r="F35" s="293" t="s">
        <v>64</v>
      </c>
      <c r="G35" s="641"/>
      <c r="H35" s="641"/>
      <c r="I35" s="641"/>
      <c r="J35" s="641"/>
      <c r="K35" s="642"/>
    </row>
    <row r="36" spans="1:11" s="627" customFormat="1" ht="17.100000000000001" customHeight="1">
      <c r="A36" s="69" t="s">
        <v>65</v>
      </c>
      <c r="B36" s="27">
        <v>20</v>
      </c>
      <c r="C36" s="27">
        <v>0</v>
      </c>
      <c r="D36" s="27">
        <v>13</v>
      </c>
      <c r="E36" s="27">
        <v>0</v>
      </c>
      <c r="F36" s="293" t="s">
        <v>66</v>
      </c>
      <c r="G36" s="641"/>
      <c r="H36" s="641"/>
      <c r="I36" s="641"/>
      <c r="J36" s="641"/>
      <c r="K36" s="640"/>
    </row>
    <row r="37" spans="1:11" s="633" customFormat="1" ht="17.100000000000001" customHeight="1">
      <c r="A37" s="69" t="s">
        <v>67</v>
      </c>
      <c r="B37" s="27">
        <v>20</v>
      </c>
      <c r="C37" s="27">
        <v>0</v>
      </c>
      <c r="D37" s="27">
        <v>10</v>
      </c>
      <c r="E37" s="27">
        <v>0</v>
      </c>
      <c r="F37" s="293" t="s">
        <v>68</v>
      </c>
      <c r="G37" s="641"/>
      <c r="H37" s="641"/>
      <c r="I37" s="641"/>
      <c r="J37" s="641"/>
      <c r="K37" s="642"/>
    </row>
    <row r="38" spans="1:11" s="627" customFormat="1" ht="17.100000000000001" customHeight="1">
      <c r="A38" s="69" t="s">
        <v>69</v>
      </c>
      <c r="B38" s="27">
        <v>8</v>
      </c>
      <c r="C38" s="27">
        <v>0</v>
      </c>
      <c r="D38" s="27">
        <v>7</v>
      </c>
      <c r="E38" s="27">
        <v>0</v>
      </c>
      <c r="F38" s="293" t="s">
        <v>70</v>
      </c>
      <c r="G38" s="643"/>
      <c r="H38" s="643"/>
      <c r="I38" s="643"/>
      <c r="J38" s="643"/>
      <c r="K38" s="640"/>
    </row>
    <row r="39" spans="1:11" s="633" customFormat="1" ht="17.100000000000001" customHeight="1">
      <c r="A39" s="53" t="s">
        <v>71</v>
      </c>
      <c r="B39" s="143">
        <f>SUM(B40:B46)</f>
        <v>169</v>
      </c>
      <c r="C39" s="143">
        <f>SUM(C40:C46)</f>
        <v>0</v>
      </c>
      <c r="D39" s="143">
        <f>SUM(D40:D46)</f>
        <v>39</v>
      </c>
      <c r="E39" s="143">
        <f>SUM(E40:E46)</f>
        <v>0</v>
      </c>
      <c r="F39" s="289" t="s">
        <v>72</v>
      </c>
      <c r="G39" s="641"/>
      <c r="H39" s="641"/>
      <c r="I39" s="641"/>
      <c r="J39" s="641"/>
      <c r="K39" s="642"/>
    </row>
    <row r="40" spans="1:11" s="633" customFormat="1" ht="17.100000000000001" customHeight="1">
      <c r="A40" s="302" t="s">
        <v>73</v>
      </c>
      <c r="B40" s="27">
        <v>30</v>
      </c>
      <c r="C40" s="27">
        <v>0</v>
      </c>
      <c r="D40" s="27">
        <v>8</v>
      </c>
      <c r="E40" s="27">
        <v>0</v>
      </c>
      <c r="F40" s="301" t="s">
        <v>74</v>
      </c>
      <c r="G40" s="641"/>
      <c r="H40" s="641"/>
      <c r="I40" s="641"/>
      <c r="J40" s="641"/>
      <c r="K40" s="642"/>
    </row>
    <row r="41" spans="1:11" s="633" customFormat="1" ht="17.100000000000001" customHeight="1">
      <c r="A41" s="302" t="s">
        <v>75</v>
      </c>
      <c r="B41" s="27">
        <v>19</v>
      </c>
      <c r="C41" s="27">
        <v>0</v>
      </c>
      <c r="D41" s="27">
        <v>8</v>
      </c>
      <c r="E41" s="27">
        <v>0</v>
      </c>
      <c r="F41" s="293" t="s">
        <v>76</v>
      </c>
      <c r="G41" s="641"/>
      <c r="H41" s="641"/>
      <c r="I41" s="641"/>
      <c r="J41" s="641"/>
      <c r="K41" s="642"/>
    </row>
    <row r="42" spans="1:11" s="633" customFormat="1" ht="17.100000000000001" customHeight="1">
      <c r="A42" s="302" t="s">
        <v>77</v>
      </c>
      <c r="B42" s="27">
        <v>22</v>
      </c>
      <c r="C42" s="27">
        <v>0</v>
      </c>
      <c r="D42" s="27">
        <v>0</v>
      </c>
      <c r="E42" s="27">
        <v>0</v>
      </c>
      <c r="F42" s="293" t="s">
        <v>78</v>
      </c>
      <c r="G42" s="641"/>
      <c r="H42" s="641"/>
      <c r="I42" s="641"/>
      <c r="J42" s="641"/>
      <c r="K42" s="642"/>
    </row>
    <row r="43" spans="1:11" s="633" customFormat="1" ht="17.100000000000001" customHeight="1">
      <c r="A43" s="302" t="s">
        <v>79</v>
      </c>
      <c r="B43" s="27">
        <v>40</v>
      </c>
      <c r="C43" s="27">
        <v>0</v>
      </c>
      <c r="D43" s="27">
        <v>2</v>
      </c>
      <c r="E43" s="27">
        <v>0</v>
      </c>
      <c r="F43" s="293" t="s">
        <v>80</v>
      </c>
      <c r="G43" s="643"/>
      <c r="H43" s="643"/>
      <c r="I43" s="643"/>
      <c r="J43" s="643"/>
      <c r="K43" s="642"/>
    </row>
    <row r="44" spans="1:11" s="627" customFormat="1" ht="17.100000000000001" customHeight="1">
      <c r="A44" s="302" t="s">
        <v>81</v>
      </c>
      <c r="B44" s="27">
        <v>20</v>
      </c>
      <c r="C44" s="27">
        <v>0</v>
      </c>
      <c r="D44" s="27">
        <v>8</v>
      </c>
      <c r="E44" s="27">
        <v>0</v>
      </c>
      <c r="F44" s="301" t="s">
        <v>82</v>
      </c>
      <c r="G44" s="641"/>
      <c r="H44" s="641"/>
      <c r="I44" s="641"/>
      <c r="J44" s="641"/>
      <c r="K44" s="640"/>
    </row>
    <row r="45" spans="1:11" s="633" customFormat="1" ht="17.100000000000001" customHeight="1">
      <c r="A45" s="302" t="s">
        <v>83</v>
      </c>
      <c r="B45" s="27">
        <v>8</v>
      </c>
      <c r="C45" s="27">
        <v>0</v>
      </c>
      <c r="D45" s="27">
        <v>3</v>
      </c>
      <c r="E45" s="27">
        <v>0</v>
      </c>
      <c r="F45" s="301" t="s">
        <v>84</v>
      </c>
      <c r="G45" s="641"/>
      <c r="H45" s="641"/>
      <c r="I45" s="641"/>
      <c r="J45" s="641"/>
      <c r="K45" s="642"/>
    </row>
    <row r="46" spans="1:11" s="633" customFormat="1" ht="17.100000000000001" customHeight="1">
      <c r="A46" s="302" t="s">
        <v>85</v>
      </c>
      <c r="B46" s="27">
        <v>30</v>
      </c>
      <c r="C46" s="27">
        <v>0</v>
      </c>
      <c r="D46" s="27">
        <v>10</v>
      </c>
      <c r="E46" s="27">
        <v>0</v>
      </c>
      <c r="F46" s="293" t="s">
        <v>86</v>
      </c>
      <c r="G46" s="641"/>
      <c r="H46" s="641"/>
      <c r="I46" s="641"/>
      <c r="J46" s="641"/>
      <c r="K46" s="642"/>
    </row>
    <row r="47" spans="1:11" s="111" customFormat="1" ht="17.100000000000001" customHeight="1">
      <c r="A47" s="63" t="s">
        <v>87</v>
      </c>
      <c r="B47" s="143">
        <f>SUM(B48:B52)</f>
        <v>97</v>
      </c>
      <c r="C47" s="143">
        <f>SUM(C48:C52)</f>
        <v>1</v>
      </c>
      <c r="D47" s="143">
        <f>SUM(D48:D52)</f>
        <v>49</v>
      </c>
      <c r="E47" s="143">
        <f>SUM(E48:E52)</f>
        <v>0</v>
      </c>
      <c r="F47" s="289" t="s">
        <v>88</v>
      </c>
      <c r="G47" s="641"/>
      <c r="H47" s="641"/>
      <c r="I47" s="641"/>
      <c r="J47" s="641"/>
    </row>
    <row r="48" spans="1:11" s="633" customFormat="1" ht="17.100000000000001" customHeight="1">
      <c r="A48" s="304" t="s">
        <v>89</v>
      </c>
      <c r="B48" s="27">
        <v>18</v>
      </c>
      <c r="C48" s="27">
        <v>0</v>
      </c>
      <c r="D48" s="27">
        <v>13</v>
      </c>
      <c r="E48" s="27">
        <v>0</v>
      </c>
      <c r="F48" s="293" t="s">
        <v>90</v>
      </c>
      <c r="G48" s="641"/>
      <c r="H48" s="641"/>
      <c r="I48" s="641"/>
      <c r="J48" s="641"/>
      <c r="K48" s="642"/>
    </row>
    <row r="49" spans="1:11" s="633" customFormat="1" ht="17.100000000000001" customHeight="1">
      <c r="A49" s="302" t="s">
        <v>91</v>
      </c>
      <c r="B49" s="27">
        <v>22</v>
      </c>
      <c r="C49" s="27">
        <v>1</v>
      </c>
      <c r="D49" s="27">
        <v>11</v>
      </c>
      <c r="E49" s="27">
        <v>0</v>
      </c>
      <c r="F49" s="293" t="s">
        <v>92</v>
      </c>
      <c r="G49" s="641"/>
      <c r="H49" s="641"/>
      <c r="I49" s="641"/>
      <c r="J49" s="641"/>
      <c r="K49" s="642"/>
    </row>
    <row r="50" spans="1:11" s="633" customFormat="1" ht="17.100000000000001" customHeight="1">
      <c r="A50" s="302" t="s">
        <v>93</v>
      </c>
      <c r="B50" s="27">
        <v>18</v>
      </c>
      <c r="C50" s="27">
        <v>0</v>
      </c>
      <c r="D50" s="27">
        <v>12</v>
      </c>
      <c r="E50" s="27">
        <v>0</v>
      </c>
      <c r="F50" s="293" t="s">
        <v>94</v>
      </c>
      <c r="G50" s="643"/>
      <c r="H50" s="643"/>
      <c r="I50" s="643"/>
      <c r="J50" s="643"/>
      <c r="K50" s="642"/>
    </row>
    <row r="51" spans="1:11" s="633" customFormat="1" ht="17.100000000000001" customHeight="1">
      <c r="A51" s="302" t="s">
        <v>95</v>
      </c>
      <c r="B51" s="27">
        <v>18</v>
      </c>
      <c r="C51" s="27">
        <v>0</v>
      </c>
      <c r="D51" s="27">
        <v>9</v>
      </c>
      <c r="E51" s="27">
        <v>0</v>
      </c>
      <c r="F51" s="293" t="s">
        <v>96</v>
      </c>
      <c r="G51" s="641"/>
      <c r="H51" s="641"/>
      <c r="I51" s="641"/>
      <c r="J51" s="641"/>
      <c r="K51" s="642"/>
    </row>
    <row r="52" spans="1:11" s="633" customFormat="1" ht="17.100000000000001" customHeight="1">
      <c r="A52" s="302" t="s">
        <v>97</v>
      </c>
      <c r="B52" s="27">
        <v>21</v>
      </c>
      <c r="C52" s="27">
        <v>0</v>
      </c>
      <c r="D52" s="27">
        <v>4</v>
      </c>
      <c r="E52" s="27">
        <v>0</v>
      </c>
      <c r="F52" s="301" t="s">
        <v>98</v>
      </c>
      <c r="G52" s="641"/>
      <c r="H52" s="641"/>
      <c r="I52" s="641"/>
      <c r="J52" s="641"/>
      <c r="K52" s="642"/>
    </row>
    <row r="53" spans="1:11" s="633" customFormat="1" ht="15" customHeight="1">
      <c r="A53" s="646"/>
      <c r="B53" s="647"/>
      <c r="C53" s="648"/>
      <c r="D53" s="649"/>
      <c r="E53" s="647"/>
      <c r="F53" s="650"/>
      <c r="G53" s="643"/>
      <c r="H53" s="643"/>
      <c r="I53" s="643"/>
      <c r="J53" s="643"/>
      <c r="K53" s="642"/>
    </row>
    <row r="54" spans="1:11" s="633" customFormat="1" ht="28.5" customHeight="1">
      <c r="A54" s="1151" t="s">
        <v>269</v>
      </c>
      <c r="B54" s="1152"/>
      <c r="C54" s="1153"/>
      <c r="D54" s="1152"/>
      <c r="E54" s="1300" t="s">
        <v>270</v>
      </c>
      <c r="F54" s="1300"/>
      <c r="G54" s="625"/>
      <c r="H54" s="618"/>
      <c r="I54" s="625"/>
      <c r="J54" s="625"/>
      <c r="K54" s="642"/>
    </row>
    <row r="55" spans="1:11" s="633" customFormat="1" ht="15" customHeight="1">
      <c r="A55" s="618"/>
      <c r="B55" s="616"/>
      <c r="C55" s="617"/>
      <c r="D55" s="616"/>
      <c r="E55" s="616"/>
      <c r="F55" s="655"/>
      <c r="G55" s="625"/>
      <c r="H55" s="618"/>
      <c r="I55" s="625"/>
      <c r="J55" s="625"/>
      <c r="K55" s="642"/>
    </row>
    <row r="56" spans="1:11" s="633" customFormat="1" ht="20.25" customHeight="1">
      <c r="A56" s="1154" t="s">
        <v>653</v>
      </c>
      <c r="B56" s="616"/>
      <c r="C56" s="617"/>
      <c r="D56" s="616"/>
      <c r="E56" s="1306" t="s">
        <v>654</v>
      </c>
      <c r="F56" s="1307"/>
      <c r="G56" s="625"/>
      <c r="H56" s="618"/>
      <c r="I56" s="625"/>
      <c r="J56" s="625"/>
      <c r="K56" s="642"/>
    </row>
    <row r="57" spans="1:11" s="633" customFormat="1" ht="21" customHeight="1">
      <c r="A57" s="1154" t="s">
        <v>602</v>
      </c>
      <c r="B57" s="616"/>
      <c r="C57" s="617"/>
      <c r="D57" s="616"/>
      <c r="E57" s="616"/>
      <c r="F57" s="656" t="s">
        <v>655</v>
      </c>
      <c r="G57" s="625"/>
      <c r="H57" s="618"/>
      <c r="I57" s="625"/>
      <c r="J57" s="625"/>
      <c r="K57" s="642"/>
    </row>
    <row r="58" spans="1:11" s="627" customFormat="1" ht="15" customHeight="1">
      <c r="A58" s="618"/>
      <c r="B58" s="616"/>
      <c r="C58" s="617"/>
      <c r="D58" s="616"/>
      <c r="E58" s="616"/>
      <c r="F58" s="657"/>
      <c r="G58" s="651"/>
      <c r="H58" s="629"/>
      <c r="I58" s="651"/>
      <c r="J58" s="651"/>
      <c r="K58" s="640"/>
    </row>
    <row r="59" spans="1:11" s="633" customFormat="1" ht="15" customHeight="1">
      <c r="A59" s="264" t="s">
        <v>574</v>
      </c>
      <c r="B59" s="1303" t="s">
        <v>271</v>
      </c>
      <c r="C59" s="1303"/>
      <c r="D59" s="1303" t="s">
        <v>272</v>
      </c>
      <c r="E59" s="1303"/>
      <c r="F59" s="266" t="s">
        <v>575</v>
      </c>
      <c r="G59" s="625"/>
      <c r="H59" s="618"/>
      <c r="I59" s="625"/>
      <c r="J59" s="625"/>
      <c r="K59" s="642"/>
    </row>
    <row r="60" spans="1:11" s="633" customFormat="1" ht="15" customHeight="1">
      <c r="A60" s="618"/>
      <c r="B60" s="1304" t="s">
        <v>251</v>
      </c>
      <c r="C60" s="1304"/>
      <c r="D60" s="1305" t="s">
        <v>227</v>
      </c>
      <c r="E60" s="1305"/>
      <c r="F60" s="618"/>
      <c r="G60" s="625"/>
      <c r="H60" s="618"/>
      <c r="I60" s="625"/>
      <c r="J60" s="625"/>
      <c r="K60" s="642"/>
    </row>
    <row r="61" spans="1:11" s="633" customFormat="1" ht="15" customHeight="1">
      <c r="A61" s="618"/>
      <c r="B61" s="449" t="s">
        <v>202</v>
      </c>
      <c r="C61" s="658" t="s">
        <v>244</v>
      </c>
      <c r="D61" s="449" t="s">
        <v>202</v>
      </c>
      <c r="E61" s="658" t="s">
        <v>244</v>
      </c>
      <c r="F61" s="626"/>
      <c r="G61" s="625"/>
      <c r="H61" s="618"/>
      <c r="I61" s="625"/>
      <c r="J61" s="625"/>
      <c r="K61" s="642"/>
    </row>
    <row r="62" spans="1:11" s="633" customFormat="1" ht="15" customHeight="1">
      <c r="A62" s="180"/>
      <c r="B62" s="659" t="s">
        <v>205</v>
      </c>
      <c r="C62" s="660" t="s">
        <v>277</v>
      </c>
      <c r="D62" s="659" t="s">
        <v>235</v>
      </c>
      <c r="E62" s="660" t="s">
        <v>277</v>
      </c>
      <c r="F62" s="184"/>
      <c r="G62" s="625"/>
      <c r="H62" s="618"/>
      <c r="I62" s="625"/>
      <c r="J62" s="625"/>
      <c r="K62" s="644"/>
    </row>
    <row r="63" spans="1:11" s="633" customFormat="1" ht="15" customHeight="1">
      <c r="B63" s="661"/>
      <c r="C63" s="661"/>
      <c r="D63" s="661"/>
      <c r="E63" s="661"/>
      <c r="F63" s="662"/>
      <c r="G63" s="625"/>
      <c r="H63" s="618"/>
      <c r="I63" s="625"/>
      <c r="J63" s="625"/>
      <c r="K63" s="642"/>
    </row>
    <row r="64" spans="1:11" s="627" customFormat="1" ht="15" customHeight="1">
      <c r="A64" s="53" t="s">
        <v>100</v>
      </c>
      <c r="B64" s="188">
        <f>SUM(B65:B73)</f>
        <v>238</v>
      </c>
      <c r="C64" s="188">
        <f>SUM(C65:C73)</f>
        <v>5</v>
      </c>
      <c r="D64" s="188">
        <f>SUM(D65:D73)</f>
        <v>46</v>
      </c>
      <c r="E64" s="188">
        <f>SUM(E65:E73)</f>
        <v>3</v>
      </c>
      <c r="F64" s="64" t="s">
        <v>101</v>
      </c>
      <c r="G64" s="651"/>
      <c r="H64" s="629"/>
      <c r="I64" s="651"/>
      <c r="J64" s="651"/>
      <c r="K64" s="640"/>
    </row>
    <row r="65" spans="1:11" s="633" customFormat="1" ht="15" customHeight="1">
      <c r="A65" s="189" t="s">
        <v>102</v>
      </c>
      <c r="B65" s="27">
        <v>9</v>
      </c>
      <c r="C65" s="27">
        <v>0</v>
      </c>
      <c r="D65" s="27">
        <v>4</v>
      </c>
      <c r="E65" s="27">
        <v>0</v>
      </c>
      <c r="F65" s="190" t="s">
        <v>103</v>
      </c>
      <c r="G65" s="625"/>
      <c r="H65" s="618"/>
      <c r="I65" s="625"/>
      <c r="J65" s="625"/>
      <c r="K65" s="644"/>
    </row>
    <row r="66" spans="1:11" s="633" customFormat="1" ht="15" customHeight="1">
      <c r="A66" s="189" t="s">
        <v>104</v>
      </c>
      <c r="B66" s="27">
        <v>18</v>
      </c>
      <c r="C66" s="27">
        <v>1</v>
      </c>
      <c r="D66" s="27">
        <v>4</v>
      </c>
      <c r="E66" s="27">
        <v>0</v>
      </c>
      <c r="F66" s="190" t="s">
        <v>105</v>
      </c>
      <c r="G66" s="625"/>
      <c r="H66" s="618"/>
      <c r="I66" s="625"/>
      <c r="J66" s="625"/>
      <c r="K66" s="642"/>
    </row>
    <row r="67" spans="1:11" s="633" customFormat="1" ht="15" customHeight="1">
      <c r="A67" s="191" t="s">
        <v>193</v>
      </c>
      <c r="B67" s="192">
        <v>112</v>
      </c>
      <c r="C67" s="192">
        <v>0</v>
      </c>
      <c r="D67" s="192">
        <v>0</v>
      </c>
      <c r="E67" s="192">
        <v>0</v>
      </c>
      <c r="F67" s="190" t="s">
        <v>107</v>
      </c>
      <c r="G67" s="625"/>
      <c r="H67" s="618"/>
      <c r="I67" s="625"/>
      <c r="J67" s="625"/>
      <c r="K67" s="642"/>
    </row>
    <row r="68" spans="1:11" s="633" customFormat="1" ht="15" customHeight="1">
      <c r="A68" s="189" t="s">
        <v>108</v>
      </c>
      <c r="B68" s="27">
        <v>19</v>
      </c>
      <c r="C68" s="27">
        <v>0</v>
      </c>
      <c r="D68" s="27">
        <v>7</v>
      </c>
      <c r="E68" s="27">
        <v>0</v>
      </c>
      <c r="F68" s="190" t="s">
        <v>109</v>
      </c>
      <c r="G68" s="625"/>
      <c r="H68" s="618"/>
      <c r="I68" s="625"/>
      <c r="J68" s="625"/>
      <c r="K68" s="642"/>
    </row>
    <row r="69" spans="1:11" s="633" customFormat="1" ht="15" customHeight="1">
      <c r="A69" s="189" t="s">
        <v>110</v>
      </c>
      <c r="B69" s="27">
        <v>13</v>
      </c>
      <c r="C69" s="27">
        <v>1</v>
      </c>
      <c r="D69" s="27">
        <v>6</v>
      </c>
      <c r="E69" s="27">
        <v>1</v>
      </c>
      <c r="F69" s="190" t="s">
        <v>111</v>
      </c>
      <c r="G69" s="625"/>
      <c r="H69" s="618"/>
      <c r="I69" s="625"/>
      <c r="J69" s="625"/>
      <c r="K69" s="642"/>
    </row>
    <row r="70" spans="1:11" s="633" customFormat="1" ht="15" customHeight="1">
      <c r="A70" s="189" t="s">
        <v>112</v>
      </c>
      <c r="B70" s="27">
        <v>18</v>
      </c>
      <c r="C70" s="27">
        <v>0</v>
      </c>
      <c r="D70" s="27">
        <v>9</v>
      </c>
      <c r="E70" s="27">
        <v>0</v>
      </c>
      <c r="F70" s="190" t="s">
        <v>113</v>
      </c>
      <c r="G70" s="625"/>
      <c r="H70" s="618"/>
      <c r="I70" s="625"/>
      <c r="J70" s="625"/>
      <c r="K70" s="642"/>
    </row>
    <row r="71" spans="1:11" s="627" customFormat="1" ht="15" customHeight="1">
      <c r="A71" s="189" t="s">
        <v>114</v>
      </c>
      <c r="B71" s="27">
        <v>17</v>
      </c>
      <c r="C71" s="27">
        <v>1</v>
      </c>
      <c r="D71" s="27">
        <v>3</v>
      </c>
      <c r="E71" s="27">
        <v>1</v>
      </c>
      <c r="F71" s="190" t="s">
        <v>115</v>
      </c>
      <c r="G71" s="651"/>
      <c r="H71" s="629"/>
      <c r="I71" s="651"/>
      <c r="J71" s="651"/>
      <c r="K71" s="640"/>
    </row>
    <row r="72" spans="1:11" ht="15" customHeight="1">
      <c r="A72" s="189" t="s">
        <v>116</v>
      </c>
      <c r="B72" s="27">
        <v>22</v>
      </c>
      <c r="C72" s="27">
        <v>2</v>
      </c>
      <c r="D72" s="27">
        <v>8</v>
      </c>
      <c r="E72" s="27">
        <v>1</v>
      </c>
      <c r="F72" s="190" t="s">
        <v>117</v>
      </c>
      <c r="K72" s="652"/>
    </row>
    <row r="73" spans="1:11" s="111" customFormat="1" ht="12" customHeight="1">
      <c r="A73" s="189" t="s">
        <v>118</v>
      </c>
      <c r="B73" s="27">
        <v>10</v>
      </c>
      <c r="C73" s="27">
        <v>0</v>
      </c>
      <c r="D73" s="27">
        <v>5</v>
      </c>
      <c r="E73" s="27">
        <v>0</v>
      </c>
      <c r="F73" s="190" t="s">
        <v>119</v>
      </c>
    </row>
    <row r="74" spans="1:11" ht="14.25">
      <c r="A74" s="61" t="s">
        <v>120</v>
      </c>
      <c r="B74" s="188">
        <f>SUM(B75:B82)</f>
        <v>139</v>
      </c>
      <c r="C74" s="188">
        <f>SUM(C75:C82)</f>
        <v>1</v>
      </c>
      <c r="D74" s="188">
        <f>SUM(D75:D82)</f>
        <v>50</v>
      </c>
      <c r="E74" s="188">
        <f>SUM(E75:E82)</f>
        <v>1</v>
      </c>
      <c r="F74" s="62" t="s">
        <v>121</v>
      </c>
      <c r="K74" s="653"/>
    </row>
    <row r="75" spans="1:11" ht="15">
      <c r="A75" s="189" t="s">
        <v>122</v>
      </c>
      <c r="B75" s="27">
        <v>13</v>
      </c>
      <c r="C75" s="27">
        <v>1</v>
      </c>
      <c r="D75" s="27">
        <v>6</v>
      </c>
      <c r="E75" s="27">
        <v>1</v>
      </c>
      <c r="F75" s="190" t="s">
        <v>123</v>
      </c>
      <c r="K75" s="625"/>
    </row>
    <row r="76" spans="1:11" ht="15">
      <c r="A76" s="189" t="s">
        <v>124</v>
      </c>
      <c r="B76" s="27">
        <v>12</v>
      </c>
      <c r="C76" s="27">
        <v>0</v>
      </c>
      <c r="D76" s="27">
        <v>8</v>
      </c>
      <c r="E76" s="27">
        <v>0</v>
      </c>
      <c r="F76" s="190" t="s">
        <v>125</v>
      </c>
      <c r="K76" s="625"/>
    </row>
    <row r="77" spans="1:11" ht="15">
      <c r="A77" s="189" t="s">
        <v>126</v>
      </c>
      <c r="B77" s="27">
        <v>19</v>
      </c>
      <c r="C77" s="27">
        <v>0</v>
      </c>
      <c r="D77" s="27">
        <v>12</v>
      </c>
      <c r="E77" s="27">
        <v>0</v>
      </c>
      <c r="F77" s="190" t="s">
        <v>127</v>
      </c>
      <c r="K77" s="625"/>
    </row>
    <row r="78" spans="1:11" ht="15">
      <c r="A78" s="189" t="s">
        <v>128</v>
      </c>
      <c r="B78" s="27">
        <v>12</v>
      </c>
      <c r="C78" s="27">
        <v>0</v>
      </c>
      <c r="D78" s="27">
        <v>3</v>
      </c>
      <c r="E78" s="27">
        <v>0</v>
      </c>
      <c r="F78" s="190" t="s">
        <v>129</v>
      </c>
      <c r="K78" s="625"/>
    </row>
    <row r="79" spans="1:11" ht="15">
      <c r="A79" s="189" t="s">
        <v>130</v>
      </c>
      <c r="B79" s="27">
        <v>46</v>
      </c>
      <c r="C79" s="27">
        <v>0</v>
      </c>
      <c r="D79" s="27">
        <v>9</v>
      </c>
      <c r="E79" s="27">
        <v>0</v>
      </c>
      <c r="F79" s="190" t="s">
        <v>131</v>
      </c>
      <c r="K79" s="625"/>
    </row>
    <row r="80" spans="1:11" ht="15">
      <c r="A80" s="189" t="s">
        <v>132</v>
      </c>
      <c r="B80" s="27">
        <v>11</v>
      </c>
      <c r="C80" s="27">
        <v>0</v>
      </c>
      <c r="D80" s="27">
        <v>5</v>
      </c>
      <c r="E80" s="27">
        <v>0</v>
      </c>
      <c r="F80" s="190" t="s">
        <v>133</v>
      </c>
      <c r="K80" s="625"/>
    </row>
    <row r="81" spans="1:11" ht="15">
      <c r="A81" s="189" t="s">
        <v>134</v>
      </c>
      <c r="B81" s="27">
        <v>18</v>
      </c>
      <c r="C81" s="27">
        <v>0</v>
      </c>
      <c r="D81" s="27">
        <v>4</v>
      </c>
      <c r="E81" s="27">
        <v>0</v>
      </c>
      <c r="F81" s="190" t="s">
        <v>581</v>
      </c>
      <c r="K81" s="625"/>
    </row>
    <row r="82" spans="1:11" ht="15">
      <c r="A82" s="189" t="s">
        <v>136</v>
      </c>
      <c r="B82" s="27">
        <v>8</v>
      </c>
      <c r="C82" s="27">
        <v>0</v>
      </c>
      <c r="D82" s="27">
        <v>3</v>
      </c>
      <c r="E82" s="27">
        <v>0</v>
      </c>
      <c r="F82" s="190" t="s">
        <v>137</v>
      </c>
      <c r="K82" s="625"/>
    </row>
    <row r="83" spans="1:11" ht="14.25">
      <c r="A83" s="63" t="s">
        <v>138</v>
      </c>
      <c r="B83" s="188">
        <f>SUM(B84:B88)</f>
        <v>90</v>
      </c>
      <c r="C83" s="188">
        <f>SUM(C84:C88)</f>
        <v>0</v>
      </c>
      <c r="D83" s="188">
        <f>SUM(D84:D88)</f>
        <v>51</v>
      </c>
      <c r="E83" s="188">
        <f>SUM(E84:E88)</f>
        <v>0</v>
      </c>
      <c r="F83" s="64" t="s">
        <v>139</v>
      </c>
      <c r="K83" s="625"/>
    </row>
    <row r="84" spans="1:11" ht="15">
      <c r="A84" s="189" t="s">
        <v>140</v>
      </c>
      <c r="B84" s="27">
        <v>20</v>
      </c>
      <c r="C84" s="27">
        <v>0</v>
      </c>
      <c r="D84" s="27">
        <v>6</v>
      </c>
      <c r="E84" s="27">
        <v>0</v>
      </c>
      <c r="F84" s="190" t="s">
        <v>141</v>
      </c>
      <c r="K84" s="625"/>
    </row>
    <row r="85" spans="1:11" ht="15">
      <c r="A85" s="189" t="s">
        <v>142</v>
      </c>
      <c r="B85" s="27">
        <v>13</v>
      </c>
      <c r="C85" s="27">
        <v>0</v>
      </c>
      <c r="D85" s="27">
        <v>8</v>
      </c>
      <c r="E85" s="27">
        <v>0</v>
      </c>
      <c r="F85" s="190" t="s">
        <v>143</v>
      </c>
      <c r="K85" s="625"/>
    </row>
    <row r="86" spans="1:11" ht="15">
      <c r="A86" s="189" t="s">
        <v>144</v>
      </c>
      <c r="B86" s="27">
        <v>14</v>
      </c>
      <c r="C86" s="27">
        <v>0</v>
      </c>
      <c r="D86" s="27">
        <v>6</v>
      </c>
      <c r="E86" s="27">
        <v>0</v>
      </c>
      <c r="F86" s="190" t="s">
        <v>145</v>
      </c>
      <c r="K86" s="625"/>
    </row>
    <row r="87" spans="1:11" ht="15">
      <c r="A87" s="189" t="s">
        <v>146</v>
      </c>
      <c r="B87" s="27">
        <v>19</v>
      </c>
      <c r="C87" s="27">
        <v>0</v>
      </c>
      <c r="D87" s="27">
        <v>12</v>
      </c>
      <c r="E87" s="27">
        <v>0</v>
      </c>
      <c r="F87" s="190" t="s">
        <v>147</v>
      </c>
      <c r="K87" s="625"/>
    </row>
    <row r="88" spans="1:11" ht="15">
      <c r="A88" s="189" t="s">
        <v>148</v>
      </c>
      <c r="B88" s="27">
        <v>24</v>
      </c>
      <c r="C88" s="27">
        <v>0</v>
      </c>
      <c r="D88" s="27">
        <v>19</v>
      </c>
      <c r="E88" s="27">
        <v>0</v>
      </c>
      <c r="F88" s="190" t="s">
        <v>149</v>
      </c>
      <c r="K88" s="625"/>
    </row>
    <row r="89" spans="1:11" ht="14.25">
      <c r="A89" s="61" t="s">
        <v>150</v>
      </c>
      <c r="B89" s="188">
        <f>SUM(B90:B95)</f>
        <v>114</v>
      </c>
      <c r="C89" s="188">
        <f>SUM(C90:C95)</f>
        <v>6</v>
      </c>
      <c r="D89" s="188">
        <f>SUM(D90:D95)</f>
        <v>43</v>
      </c>
      <c r="E89" s="188">
        <f>SUM(E90:E95)</f>
        <v>6</v>
      </c>
      <c r="F89" s="62" t="s">
        <v>151</v>
      </c>
      <c r="K89" s="625"/>
    </row>
    <row r="90" spans="1:11" ht="15">
      <c r="A90" s="189" t="s">
        <v>152</v>
      </c>
      <c r="B90" s="27">
        <v>24</v>
      </c>
      <c r="C90" s="27">
        <v>0</v>
      </c>
      <c r="D90" s="27">
        <v>4</v>
      </c>
      <c r="E90" s="27">
        <v>0</v>
      </c>
      <c r="F90" s="190" t="s">
        <v>153</v>
      </c>
      <c r="K90" s="625"/>
    </row>
    <row r="91" spans="1:11" ht="15">
      <c r="A91" s="189" t="s">
        <v>154</v>
      </c>
      <c r="B91" s="27">
        <v>16</v>
      </c>
      <c r="C91" s="27">
        <v>0</v>
      </c>
      <c r="D91" s="27">
        <v>12</v>
      </c>
      <c r="E91" s="27">
        <v>0</v>
      </c>
      <c r="F91" s="190" t="s">
        <v>155</v>
      </c>
      <c r="K91" s="625"/>
    </row>
    <row r="92" spans="1:11" ht="15">
      <c r="A92" s="189" t="s">
        <v>156</v>
      </c>
      <c r="B92" s="27">
        <v>19</v>
      </c>
      <c r="C92" s="27">
        <v>0</v>
      </c>
      <c r="D92" s="27">
        <v>2</v>
      </c>
      <c r="E92" s="27">
        <v>0</v>
      </c>
      <c r="F92" s="190" t="s">
        <v>580</v>
      </c>
      <c r="K92" s="625"/>
    </row>
    <row r="93" spans="1:11" ht="15">
      <c r="A93" s="189" t="s">
        <v>158</v>
      </c>
      <c r="B93" s="27">
        <v>29</v>
      </c>
      <c r="C93" s="27">
        <v>0</v>
      </c>
      <c r="D93" s="27">
        <v>11</v>
      </c>
      <c r="E93" s="27">
        <v>0</v>
      </c>
      <c r="F93" s="190" t="s">
        <v>159</v>
      </c>
      <c r="K93" s="625"/>
    </row>
    <row r="94" spans="1:11" ht="15">
      <c r="A94" s="189" t="s">
        <v>160</v>
      </c>
      <c r="B94" s="27">
        <v>12</v>
      </c>
      <c r="C94" s="27">
        <v>0</v>
      </c>
      <c r="D94" s="27">
        <v>6</v>
      </c>
      <c r="E94" s="27">
        <v>0</v>
      </c>
      <c r="F94" s="190" t="s">
        <v>161</v>
      </c>
      <c r="K94" s="625"/>
    </row>
    <row r="95" spans="1:11" ht="15">
      <c r="A95" s="189" t="s">
        <v>162</v>
      </c>
      <c r="B95" s="27">
        <v>14</v>
      </c>
      <c r="C95" s="27">
        <v>6</v>
      </c>
      <c r="D95" s="27">
        <v>8</v>
      </c>
      <c r="E95" s="27">
        <v>6</v>
      </c>
      <c r="F95" s="190" t="s">
        <v>163</v>
      </c>
      <c r="K95" s="625"/>
    </row>
    <row r="96" spans="1:11" ht="14.25">
      <c r="A96" s="66" t="s">
        <v>164</v>
      </c>
      <c r="B96" s="188">
        <f>SUM(B97:B100)</f>
        <v>42</v>
      </c>
      <c r="C96" s="188">
        <f>SUM(C97:C100)</f>
        <v>0</v>
      </c>
      <c r="D96" s="188">
        <f>SUM(D97:D100)</f>
        <v>17</v>
      </c>
      <c r="E96" s="188">
        <f>SUM(E97:E100)</f>
        <v>0</v>
      </c>
      <c r="F96" s="62" t="s">
        <v>165</v>
      </c>
      <c r="K96" s="625"/>
    </row>
    <row r="97" spans="1:11" ht="15">
      <c r="A97" s="189" t="s">
        <v>166</v>
      </c>
      <c r="B97" s="27">
        <v>6</v>
      </c>
      <c r="C97" s="27">
        <v>0</v>
      </c>
      <c r="D97" s="27">
        <v>2</v>
      </c>
      <c r="E97" s="27">
        <v>0</v>
      </c>
      <c r="F97" s="190" t="s">
        <v>167</v>
      </c>
      <c r="K97" s="625"/>
    </row>
    <row r="98" spans="1:11" ht="15">
      <c r="A98" s="189" t="s">
        <v>168</v>
      </c>
      <c r="B98" s="27">
        <v>20</v>
      </c>
      <c r="C98" s="27">
        <v>0</v>
      </c>
      <c r="D98" s="27">
        <v>9</v>
      </c>
      <c r="E98" s="27">
        <v>0</v>
      </c>
      <c r="F98" s="190" t="s">
        <v>169</v>
      </c>
      <c r="K98" s="625"/>
    </row>
    <row r="99" spans="1:11" ht="15">
      <c r="A99" s="189" t="s">
        <v>170</v>
      </c>
      <c r="B99" s="27">
        <v>9</v>
      </c>
      <c r="C99" s="27">
        <v>0</v>
      </c>
      <c r="D99" s="27">
        <v>6</v>
      </c>
      <c r="E99" s="27">
        <v>0</v>
      </c>
      <c r="F99" s="190" t="s">
        <v>171</v>
      </c>
      <c r="K99" s="625"/>
    </row>
    <row r="100" spans="1:11" ht="15">
      <c r="A100" s="189" t="s">
        <v>172</v>
      </c>
      <c r="B100" s="27">
        <v>7</v>
      </c>
      <c r="C100" s="27">
        <v>0</v>
      </c>
      <c r="D100" s="27">
        <v>0</v>
      </c>
      <c r="E100" s="27">
        <v>0</v>
      </c>
      <c r="F100" s="190" t="s">
        <v>173</v>
      </c>
      <c r="K100" s="625"/>
    </row>
    <row r="101" spans="1:11" ht="14.25">
      <c r="A101" s="53" t="s">
        <v>174</v>
      </c>
      <c r="B101" s="188">
        <f>SUM(B102:B105)</f>
        <v>26</v>
      </c>
      <c r="C101" s="188">
        <f>SUM(C102:C105)</f>
        <v>0</v>
      </c>
      <c r="D101" s="188">
        <f>SUM(D102:D105)</f>
        <v>1</v>
      </c>
      <c r="E101" s="188">
        <f>SUM(E102:E105)</f>
        <v>0</v>
      </c>
      <c r="F101" s="62" t="s">
        <v>175</v>
      </c>
      <c r="K101" s="625"/>
    </row>
    <row r="102" spans="1:11" ht="15">
      <c r="A102" s="189" t="s">
        <v>176</v>
      </c>
      <c r="B102" s="27">
        <v>4</v>
      </c>
      <c r="C102" s="27">
        <v>0</v>
      </c>
      <c r="D102" s="27">
        <v>0</v>
      </c>
      <c r="E102" s="27">
        <v>0</v>
      </c>
      <c r="F102" s="190" t="s">
        <v>177</v>
      </c>
      <c r="K102" s="625"/>
    </row>
    <row r="103" spans="1:11" ht="15">
      <c r="A103" s="189" t="s">
        <v>178</v>
      </c>
      <c r="B103" s="27">
        <v>4</v>
      </c>
      <c r="C103" s="27">
        <v>0</v>
      </c>
      <c r="D103" s="27">
        <v>0</v>
      </c>
      <c r="E103" s="27">
        <v>0</v>
      </c>
      <c r="F103" s="190" t="s">
        <v>179</v>
      </c>
      <c r="K103" s="625"/>
    </row>
    <row r="104" spans="1:11" ht="15">
      <c r="A104" s="189" t="s">
        <v>180</v>
      </c>
      <c r="B104" s="27">
        <v>16</v>
      </c>
      <c r="C104" s="27">
        <v>0</v>
      </c>
      <c r="D104" s="27">
        <v>0</v>
      </c>
      <c r="E104" s="27">
        <v>0</v>
      </c>
      <c r="F104" s="190" t="s">
        <v>181</v>
      </c>
      <c r="K104" s="625"/>
    </row>
    <row r="105" spans="1:11" ht="15">
      <c r="A105" s="189" t="s">
        <v>182</v>
      </c>
      <c r="B105" s="27">
        <v>2</v>
      </c>
      <c r="C105" s="27">
        <v>0</v>
      </c>
      <c r="D105" s="27">
        <v>1</v>
      </c>
      <c r="E105" s="27">
        <v>0</v>
      </c>
      <c r="F105" s="190" t="s">
        <v>183</v>
      </c>
      <c r="K105" s="625"/>
    </row>
    <row r="106" spans="1:11" ht="14.25">
      <c r="A106" s="66" t="s">
        <v>184</v>
      </c>
      <c r="B106" s="188">
        <f>SUM(B107:B108)</f>
        <v>9</v>
      </c>
      <c r="C106" s="188">
        <f>SUM(C107:C108)</f>
        <v>0</v>
      </c>
      <c r="D106" s="188">
        <f>SUM(D107:D108)</f>
        <v>1</v>
      </c>
      <c r="E106" s="188">
        <f>SUM(E107:E108)</f>
        <v>0</v>
      </c>
      <c r="F106" s="62" t="s">
        <v>185</v>
      </c>
      <c r="K106" s="625"/>
    </row>
    <row r="107" spans="1:11" ht="15">
      <c r="A107" s="67" t="s">
        <v>186</v>
      </c>
      <c r="B107" s="27">
        <v>1</v>
      </c>
      <c r="C107" s="27">
        <v>0</v>
      </c>
      <c r="D107" s="27">
        <v>1</v>
      </c>
      <c r="E107" s="27">
        <v>0</v>
      </c>
      <c r="F107" s="68" t="s">
        <v>187</v>
      </c>
      <c r="K107" s="625"/>
    </row>
    <row r="108" spans="1:11" ht="15">
      <c r="A108" s="69" t="s">
        <v>188</v>
      </c>
      <c r="B108" s="27">
        <v>8</v>
      </c>
      <c r="C108" s="27">
        <v>0</v>
      </c>
      <c r="D108" s="27">
        <v>0</v>
      </c>
      <c r="E108" s="27">
        <v>0</v>
      </c>
      <c r="F108" s="68" t="s">
        <v>189</v>
      </c>
    </row>
    <row r="109" spans="1:11" ht="14.25">
      <c r="A109" s="193" t="s">
        <v>196</v>
      </c>
      <c r="B109" s="194">
        <f>SUM(B106+B101+B96+B89+B83+B74+B64+B47+B39+B29+B20+B11)</f>
        <v>1334</v>
      </c>
      <c r="C109" s="194">
        <f t="shared" ref="C109:E109" si="0">SUM(C106+C101+C96+C89+C83+C74+C64+C47+C39+C29+C20+C11)</f>
        <v>14</v>
      </c>
      <c r="D109" s="194">
        <f t="shared" si="0"/>
        <v>422</v>
      </c>
      <c r="E109" s="194">
        <f t="shared" si="0"/>
        <v>11</v>
      </c>
      <c r="F109" s="195" t="s">
        <v>5</v>
      </c>
    </row>
    <row r="110" spans="1:11" ht="15.75">
      <c r="A110" s="193"/>
      <c r="B110" s="591"/>
      <c r="C110" s="591"/>
      <c r="D110" s="591"/>
      <c r="E110" s="591"/>
      <c r="F110" s="196"/>
    </row>
    <row r="111" spans="1:11" ht="15.75">
      <c r="A111" s="193"/>
      <c r="B111" s="591"/>
      <c r="C111" s="591"/>
      <c r="D111" s="591"/>
      <c r="E111" s="591"/>
      <c r="F111" s="196"/>
    </row>
    <row r="112" spans="1:11" ht="15.75">
      <c r="A112" s="193"/>
      <c r="B112" s="591"/>
      <c r="C112" s="591"/>
      <c r="D112" s="591"/>
      <c r="E112" s="591"/>
      <c r="F112" s="196"/>
    </row>
    <row r="113" spans="1:6">
      <c r="A113" s="452"/>
      <c r="B113" s="614"/>
      <c r="C113" s="614"/>
      <c r="D113" s="614"/>
      <c r="E113" s="615"/>
      <c r="F113" s="532"/>
    </row>
    <row r="114" spans="1:6" ht="15">
      <c r="A114" s="6" t="s">
        <v>6</v>
      </c>
      <c r="B114" s="6"/>
      <c r="C114" s="6"/>
      <c r="D114" s="450"/>
      <c r="F114" s="7" t="s">
        <v>7</v>
      </c>
    </row>
    <row r="115" spans="1:6">
      <c r="A115" s="654"/>
      <c r="B115" s="218"/>
      <c r="C115" s="218"/>
      <c r="D115" s="663"/>
      <c r="E115" s="663"/>
      <c r="F115" s="654"/>
    </row>
  </sheetData>
  <mergeCells count="12">
    <mergeCell ref="E54:F54"/>
    <mergeCell ref="E56:F56"/>
    <mergeCell ref="B59:C59"/>
    <mergeCell ref="D59:E59"/>
    <mergeCell ref="B60:C60"/>
    <mergeCell ref="D60:E60"/>
    <mergeCell ref="E1:F1"/>
    <mergeCell ref="E3:F3"/>
    <mergeCell ref="B6:C6"/>
    <mergeCell ref="D6:E6"/>
    <mergeCell ref="B7:C7"/>
    <mergeCell ref="D7:E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syncVertical="1" syncRef="A97">
    <tabColor rgb="FF00B050"/>
  </sheetPr>
  <dimension ref="A1:J192"/>
  <sheetViews>
    <sheetView showGridLines="0" view="pageLayout" topLeftCell="A97" zoomScaleNormal="100" zoomScaleSheetLayoutView="93" workbookViewId="0">
      <selection activeCell="A25" sqref="A25:G25"/>
    </sheetView>
  </sheetViews>
  <sheetFormatPr baseColWidth="10" defaultColWidth="11" defaultRowHeight="12.75"/>
  <cols>
    <col min="1" max="1" width="31.28515625" style="665" customWidth="1"/>
    <col min="2" max="2" width="12.42578125" style="664" customWidth="1"/>
    <col min="3" max="3" width="12.42578125" style="218" customWidth="1"/>
    <col min="4" max="5" width="12.42578125" style="664" customWidth="1"/>
    <col min="6" max="6" width="32.140625" style="665" customWidth="1"/>
    <col min="7" max="7" width="11.42578125" style="231" customWidth="1"/>
    <col min="8" max="15" width="9.85546875" style="665" customWidth="1"/>
    <col min="16" max="19" width="11" style="665" customWidth="1"/>
    <col min="20" max="20" width="14.42578125" style="665" customWidth="1"/>
    <col min="21" max="21" width="4.140625" style="665" customWidth="1"/>
    <col min="22" max="22" width="13.28515625" style="665" customWidth="1"/>
    <col min="23" max="23" width="28.140625" style="665" customWidth="1"/>
    <col min="24" max="24" width="11" style="665" customWidth="1"/>
    <col min="25" max="25" width="14.42578125" style="665" customWidth="1"/>
    <col min="26" max="26" width="4.140625" style="665" customWidth="1"/>
    <col min="27" max="28" width="11" style="665" customWidth="1"/>
    <col min="29" max="29" width="14.42578125" style="665" customWidth="1"/>
    <col min="30" max="30" width="4.140625" style="665" customWidth="1"/>
    <col min="31" max="31" width="14.42578125" style="665" customWidth="1"/>
    <col min="32" max="256" width="11" style="665"/>
    <col min="257" max="257" width="31.28515625" style="665" customWidth="1"/>
    <col min="258" max="261" width="10.7109375" style="665" customWidth="1"/>
    <col min="262" max="262" width="31.7109375" style="665" customWidth="1"/>
    <col min="263" max="263" width="11.42578125" style="665" customWidth="1"/>
    <col min="264" max="271" width="9.85546875" style="665" customWidth="1"/>
    <col min="272" max="275" width="11" style="665" customWidth="1"/>
    <col min="276" max="276" width="14.42578125" style="665" customWidth="1"/>
    <col min="277" max="277" width="4.140625" style="665" customWidth="1"/>
    <col min="278" max="278" width="13.28515625" style="665" customWidth="1"/>
    <col min="279" max="279" width="28.140625" style="665" customWidth="1"/>
    <col min="280" max="280" width="11" style="665" customWidth="1"/>
    <col min="281" max="281" width="14.42578125" style="665" customWidth="1"/>
    <col min="282" max="282" width="4.140625" style="665" customWidth="1"/>
    <col min="283" max="284" width="11" style="665" customWidth="1"/>
    <col min="285" max="285" width="14.42578125" style="665" customWidth="1"/>
    <col min="286" max="286" width="4.140625" style="665" customWidth="1"/>
    <col min="287" max="287" width="14.42578125" style="665" customWidth="1"/>
    <col min="288" max="512" width="11" style="665"/>
    <col min="513" max="513" width="31.28515625" style="665" customWidth="1"/>
    <col min="514" max="517" width="10.7109375" style="665" customWidth="1"/>
    <col min="518" max="518" width="31.7109375" style="665" customWidth="1"/>
    <col min="519" max="519" width="11.42578125" style="665" customWidth="1"/>
    <col min="520" max="527" width="9.85546875" style="665" customWidth="1"/>
    <col min="528" max="531" width="11" style="665" customWidth="1"/>
    <col min="532" max="532" width="14.42578125" style="665" customWidth="1"/>
    <col min="533" max="533" width="4.140625" style="665" customWidth="1"/>
    <col min="534" max="534" width="13.28515625" style="665" customWidth="1"/>
    <col min="535" max="535" width="28.140625" style="665" customWidth="1"/>
    <col min="536" max="536" width="11" style="665" customWidth="1"/>
    <col min="537" max="537" width="14.42578125" style="665" customWidth="1"/>
    <col min="538" max="538" width="4.140625" style="665" customWidth="1"/>
    <col min="539" max="540" width="11" style="665" customWidth="1"/>
    <col min="541" max="541" width="14.42578125" style="665" customWidth="1"/>
    <col min="542" max="542" width="4.140625" style="665" customWidth="1"/>
    <col min="543" max="543" width="14.42578125" style="665" customWidth="1"/>
    <col min="544" max="768" width="11" style="665"/>
    <col min="769" max="769" width="31.28515625" style="665" customWidth="1"/>
    <col min="770" max="773" width="10.7109375" style="665" customWidth="1"/>
    <col min="774" max="774" width="31.7109375" style="665" customWidth="1"/>
    <col min="775" max="775" width="11.42578125" style="665" customWidth="1"/>
    <col min="776" max="783" width="9.85546875" style="665" customWidth="1"/>
    <col min="784" max="787" width="11" style="665" customWidth="1"/>
    <col min="788" max="788" width="14.42578125" style="665" customWidth="1"/>
    <col min="789" max="789" width="4.140625" style="665" customWidth="1"/>
    <col min="790" max="790" width="13.28515625" style="665" customWidth="1"/>
    <col min="791" max="791" width="28.140625" style="665" customWidth="1"/>
    <col min="792" max="792" width="11" style="665" customWidth="1"/>
    <col min="793" max="793" width="14.42578125" style="665" customWidth="1"/>
    <col min="794" max="794" width="4.140625" style="665" customWidth="1"/>
    <col min="795" max="796" width="11" style="665" customWidth="1"/>
    <col min="797" max="797" width="14.42578125" style="665" customWidth="1"/>
    <col min="798" max="798" width="4.140625" style="665" customWidth="1"/>
    <col min="799" max="799" width="14.42578125" style="665" customWidth="1"/>
    <col min="800" max="1024" width="11" style="665"/>
    <col min="1025" max="1025" width="31.28515625" style="665" customWidth="1"/>
    <col min="1026" max="1029" width="10.7109375" style="665" customWidth="1"/>
    <col min="1030" max="1030" width="31.7109375" style="665" customWidth="1"/>
    <col min="1031" max="1031" width="11.42578125" style="665" customWidth="1"/>
    <col min="1032" max="1039" width="9.85546875" style="665" customWidth="1"/>
    <col min="1040" max="1043" width="11" style="665" customWidth="1"/>
    <col min="1044" max="1044" width="14.42578125" style="665" customWidth="1"/>
    <col min="1045" max="1045" width="4.140625" style="665" customWidth="1"/>
    <col min="1046" max="1046" width="13.28515625" style="665" customWidth="1"/>
    <col min="1047" max="1047" width="28.140625" style="665" customWidth="1"/>
    <col min="1048" max="1048" width="11" style="665" customWidth="1"/>
    <col min="1049" max="1049" width="14.42578125" style="665" customWidth="1"/>
    <col min="1050" max="1050" width="4.140625" style="665" customWidth="1"/>
    <col min="1051" max="1052" width="11" style="665" customWidth="1"/>
    <col min="1053" max="1053" width="14.42578125" style="665" customWidth="1"/>
    <col min="1054" max="1054" width="4.140625" style="665" customWidth="1"/>
    <col min="1055" max="1055" width="14.42578125" style="665" customWidth="1"/>
    <col min="1056" max="1280" width="11" style="665"/>
    <col min="1281" max="1281" width="31.28515625" style="665" customWidth="1"/>
    <col min="1282" max="1285" width="10.7109375" style="665" customWidth="1"/>
    <col min="1286" max="1286" width="31.7109375" style="665" customWidth="1"/>
    <col min="1287" max="1287" width="11.42578125" style="665" customWidth="1"/>
    <col min="1288" max="1295" width="9.85546875" style="665" customWidth="1"/>
    <col min="1296" max="1299" width="11" style="665" customWidth="1"/>
    <col min="1300" max="1300" width="14.42578125" style="665" customWidth="1"/>
    <col min="1301" max="1301" width="4.140625" style="665" customWidth="1"/>
    <col min="1302" max="1302" width="13.28515625" style="665" customWidth="1"/>
    <col min="1303" max="1303" width="28.140625" style="665" customWidth="1"/>
    <col min="1304" max="1304" width="11" style="665" customWidth="1"/>
    <col min="1305" max="1305" width="14.42578125" style="665" customWidth="1"/>
    <col min="1306" max="1306" width="4.140625" style="665" customWidth="1"/>
    <col min="1307" max="1308" width="11" style="665" customWidth="1"/>
    <col min="1309" max="1309" width="14.42578125" style="665" customWidth="1"/>
    <col min="1310" max="1310" width="4.140625" style="665" customWidth="1"/>
    <col min="1311" max="1311" width="14.42578125" style="665" customWidth="1"/>
    <col min="1312" max="1536" width="11" style="665"/>
    <col min="1537" max="1537" width="31.28515625" style="665" customWidth="1"/>
    <col min="1538" max="1541" width="10.7109375" style="665" customWidth="1"/>
    <col min="1542" max="1542" width="31.7109375" style="665" customWidth="1"/>
    <col min="1543" max="1543" width="11.42578125" style="665" customWidth="1"/>
    <col min="1544" max="1551" width="9.85546875" style="665" customWidth="1"/>
    <col min="1552" max="1555" width="11" style="665" customWidth="1"/>
    <col min="1556" max="1556" width="14.42578125" style="665" customWidth="1"/>
    <col min="1557" max="1557" width="4.140625" style="665" customWidth="1"/>
    <col min="1558" max="1558" width="13.28515625" style="665" customWidth="1"/>
    <col min="1559" max="1559" width="28.140625" style="665" customWidth="1"/>
    <col min="1560" max="1560" width="11" style="665" customWidth="1"/>
    <col min="1561" max="1561" width="14.42578125" style="665" customWidth="1"/>
    <col min="1562" max="1562" width="4.140625" style="665" customWidth="1"/>
    <col min="1563" max="1564" width="11" style="665" customWidth="1"/>
    <col min="1565" max="1565" width="14.42578125" style="665" customWidth="1"/>
    <col min="1566" max="1566" width="4.140625" style="665" customWidth="1"/>
    <col min="1567" max="1567" width="14.42578125" style="665" customWidth="1"/>
    <col min="1568" max="1792" width="11" style="665"/>
    <col min="1793" max="1793" width="31.28515625" style="665" customWidth="1"/>
    <col min="1794" max="1797" width="10.7109375" style="665" customWidth="1"/>
    <col min="1798" max="1798" width="31.7109375" style="665" customWidth="1"/>
    <col min="1799" max="1799" width="11.42578125" style="665" customWidth="1"/>
    <col min="1800" max="1807" width="9.85546875" style="665" customWidth="1"/>
    <col min="1808" max="1811" width="11" style="665" customWidth="1"/>
    <col min="1812" max="1812" width="14.42578125" style="665" customWidth="1"/>
    <col min="1813" max="1813" width="4.140625" style="665" customWidth="1"/>
    <col min="1814" max="1814" width="13.28515625" style="665" customWidth="1"/>
    <col min="1815" max="1815" width="28.140625" style="665" customWidth="1"/>
    <col min="1816" max="1816" width="11" style="665" customWidth="1"/>
    <col min="1817" max="1817" width="14.42578125" style="665" customWidth="1"/>
    <col min="1818" max="1818" width="4.140625" style="665" customWidth="1"/>
    <col min="1819" max="1820" width="11" style="665" customWidth="1"/>
    <col min="1821" max="1821" width="14.42578125" style="665" customWidth="1"/>
    <col min="1822" max="1822" width="4.140625" style="665" customWidth="1"/>
    <col min="1823" max="1823" width="14.42578125" style="665" customWidth="1"/>
    <col min="1824" max="2048" width="11" style="665"/>
    <col min="2049" max="2049" width="31.28515625" style="665" customWidth="1"/>
    <col min="2050" max="2053" width="10.7109375" style="665" customWidth="1"/>
    <col min="2054" max="2054" width="31.7109375" style="665" customWidth="1"/>
    <col min="2055" max="2055" width="11.42578125" style="665" customWidth="1"/>
    <col min="2056" max="2063" width="9.85546875" style="665" customWidth="1"/>
    <col min="2064" max="2067" width="11" style="665" customWidth="1"/>
    <col min="2068" max="2068" width="14.42578125" style="665" customWidth="1"/>
    <col min="2069" max="2069" width="4.140625" style="665" customWidth="1"/>
    <col min="2070" max="2070" width="13.28515625" style="665" customWidth="1"/>
    <col min="2071" max="2071" width="28.140625" style="665" customWidth="1"/>
    <col min="2072" max="2072" width="11" style="665" customWidth="1"/>
    <col min="2073" max="2073" width="14.42578125" style="665" customWidth="1"/>
    <col min="2074" max="2074" width="4.140625" style="665" customWidth="1"/>
    <col min="2075" max="2076" width="11" style="665" customWidth="1"/>
    <col min="2077" max="2077" width="14.42578125" style="665" customWidth="1"/>
    <col min="2078" max="2078" width="4.140625" style="665" customWidth="1"/>
    <col min="2079" max="2079" width="14.42578125" style="665" customWidth="1"/>
    <col min="2080" max="2304" width="11" style="665"/>
    <col min="2305" max="2305" width="31.28515625" style="665" customWidth="1"/>
    <col min="2306" max="2309" width="10.7109375" style="665" customWidth="1"/>
    <col min="2310" max="2310" width="31.7109375" style="665" customWidth="1"/>
    <col min="2311" max="2311" width="11.42578125" style="665" customWidth="1"/>
    <col min="2312" max="2319" width="9.85546875" style="665" customWidth="1"/>
    <col min="2320" max="2323" width="11" style="665" customWidth="1"/>
    <col min="2324" max="2324" width="14.42578125" style="665" customWidth="1"/>
    <col min="2325" max="2325" width="4.140625" style="665" customWidth="1"/>
    <col min="2326" max="2326" width="13.28515625" style="665" customWidth="1"/>
    <col min="2327" max="2327" width="28.140625" style="665" customWidth="1"/>
    <col min="2328" max="2328" width="11" style="665" customWidth="1"/>
    <col min="2329" max="2329" width="14.42578125" style="665" customWidth="1"/>
    <col min="2330" max="2330" width="4.140625" style="665" customWidth="1"/>
    <col min="2331" max="2332" width="11" style="665" customWidth="1"/>
    <col min="2333" max="2333" width="14.42578125" style="665" customWidth="1"/>
    <col min="2334" max="2334" width="4.140625" style="665" customWidth="1"/>
    <col min="2335" max="2335" width="14.42578125" style="665" customWidth="1"/>
    <col min="2336" max="2560" width="11" style="665"/>
    <col min="2561" max="2561" width="31.28515625" style="665" customWidth="1"/>
    <col min="2562" max="2565" width="10.7109375" style="665" customWidth="1"/>
    <col min="2566" max="2566" width="31.7109375" style="665" customWidth="1"/>
    <col min="2567" max="2567" width="11.42578125" style="665" customWidth="1"/>
    <col min="2568" max="2575" width="9.85546875" style="665" customWidth="1"/>
    <col min="2576" max="2579" width="11" style="665" customWidth="1"/>
    <col min="2580" max="2580" width="14.42578125" style="665" customWidth="1"/>
    <col min="2581" max="2581" width="4.140625" style="665" customWidth="1"/>
    <col min="2582" max="2582" width="13.28515625" style="665" customWidth="1"/>
    <col min="2583" max="2583" width="28.140625" style="665" customWidth="1"/>
    <col min="2584" max="2584" width="11" style="665" customWidth="1"/>
    <col min="2585" max="2585" width="14.42578125" style="665" customWidth="1"/>
    <col min="2586" max="2586" width="4.140625" style="665" customWidth="1"/>
    <col min="2587" max="2588" width="11" style="665" customWidth="1"/>
    <col min="2589" max="2589" width="14.42578125" style="665" customWidth="1"/>
    <col min="2590" max="2590" width="4.140625" style="665" customWidth="1"/>
    <col min="2591" max="2591" width="14.42578125" style="665" customWidth="1"/>
    <col min="2592" max="2816" width="11" style="665"/>
    <col min="2817" max="2817" width="31.28515625" style="665" customWidth="1"/>
    <col min="2818" max="2821" width="10.7109375" style="665" customWidth="1"/>
    <col min="2822" max="2822" width="31.7109375" style="665" customWidth="1"/>
    <col min="2823" max="2823" width="11.42578125" style="665" customWidth="1"/>
    <col min="2824" max="2831" width="9.85546875" style="665" customWidth="1"/>
    <col min="2832" max="2835" width="11" style="665" customWidth="1"/>
    <col min="2836" max="2836" width="14.42578125" style="665" customWidth="1"/>
    <col min="2837" max="2837" width="4.140625" style="665" customWidth="1"/>
    <col min="2838" max="2838" width="13.28515625" style="665" customWidth="1"/>
    <col min="2839" max="2839" width="28.140625" style="665" customWidth="1"/>
    <col min="2840" max="2840" width="11" style="665" customWidth="1"/>
    <col min="2841" max="2841" width="14.42578125" style="665" customWidth="1"/>
    <col min="2842" max="2842" width="4.140625" style="665" customWidth="1"/>
    <col min="2843" max="2844" width="11" style="665" customWidth="1"/>
    <col min="2845" max="2845" width="14.42578125" style="665" customWidth="1"/>
    <col min="2846" max="2846" width="4.140625" style="665" customWidth="1"/>
    <col min="2847" max="2847" width="14.42578125" style="665" customWidth="1"/>
    <col min="2848" max="3072" width="11" style="665"/>
    <col min="3073" max="3073" width="31.28515625" style="665" customWidth="1"/>
    <col min="3074" max="3077" width="10.7109375" style="665" customWidth="1"/>
    <col min="3078" max="3078" width="31.7109375" style="665" customWidth="1"/>
    <col min="3079" max="3079" width="11.42578125" style="665" customWidth="1"/>
    <col min="3080" max="3087" width="9.85546875" style="665" customWidth="1"/>
    <col min="3088" max="3091" width="11" style="665" customWidth="1"/>
    <col min="3092" max="3092" width="14.42578125" style="665" customWidth="1"/>
    <col min="3093" max="3093" width="4.140625" style="665" customWidth="1"/>
    <col min="3094" max="3094" width="13.28515625" style="665" customWidth="1"/>
    <col min="3095" max="3095" width="28.140625" style="665" customWidth="1"/>
    <col min="3096" max="3096" width="11" style="665" customWidth="1"/>
    <col min="3097" max="3097" width="14.42578125" style="665" customWidth="1"/>
    <col min="3098" max="3098" width="4.140625" style="665" customWidth="1"/>
    <col min="3099" max="3100" width="11" style="665" customWidth="1"/>
    <col min="3101" max="3101" width="14.42578125" style="665" customWidth="1"/>
    <col min="3102" max="3102" width="4.140625" style="665" customWidth="1"/>
    <col min="3103" max="3103" width="14.42578125" style="665" customWidth="1"/>
    <col min="3104" max="3328" width="11" style="665"/>
    <col min="3329" max="3329" width="31.28515625" style="665" customWidth="1"/>
    <col min="3330" max="3333" width="10.7109375" style="665" customWidth="1"/>
    <col min="3334" max="3334" width="31.7109375" style="665" customWidth="1"/>
    <col min="3335" max="3335" width="11.42578125" style="665" customWidth="1"/>
    <col min="3336" max="3343" width="9.85546875" style="665" customWidth="1"/>
    <col min="3344" max="3347" width="11" style="665" customWidth="1"/>
    <col min="3348" max="3348" width="14.42578125" style="665" customWidth="1"/>
    <col min="3349" max="3349" width="4.140625" style="665" customWidth="1"/>
    <col min="3350" max="3350" width="13.28515625" style="665" customWidth="1"/>
    <col min="3351" max="3351" width="28.140625" style="665" customWidth="1"/>
    <col min="3352" max="3352" width="11" style="665" customWidth="1"/>
    <col min="3353" max="3353" width="14.42578125" style="665" customWidth="1"/>
    <col min="3354" max="3354" width="4.140625" style="665" customWidth="1"/>
    <col min="3355" max="3356" width="11" style="665" customWidth="1"/>
    <col min="3357" max="3357" width="14.42578125" style="665" customWidth="1"/>
    <col min="3358" max="3358" width="4.140625" style="665" customWidth="1"/>
    <col min="3359" max="3359" width="14.42578125" style="665" customWidth="1"/>
    <col min="3360" max="3584" width="11" style="665"/>
    <col min="3585" max="3585" width="31.28515625" style="665" customWidth="1"/>
    <col min="3586" max="3589" width="10.7109375" style="665" customWidth="1"/>
    <col min="3590" max="3590" width="31.7109375" style="665" customWidth="1"/>
    <col min="3591" max="3591" width="11.42578125" style="665" customWidth="1"/>
    <col min="3592" max="3599" width="9.85546875" style="665" customWidth="1"/>
    <col min="3600" max="3603" width="11" style="665" customWidth="1"/>
    <col min="3604" max="3604" width="14.42578125" style="665" customWidth="1"/>
    <col min="3605" max="3605" width="4.140625" style="665" customWidth="1"/>
    <col min="3606" max="3606" width="13.28515625" style="665" customWidth="1"/>
    <col min="3607" max="3607" width="28.140625" style="665" customWidth="1"/>
    <col min="3608" max="3608" width="11" style="665" customWidth="1"/>
    <col min="3609" max="3609" width="14.42578125" style="665" customWidth="1"/>
    <col min="3610" max="3610" width="4.140625" style="665" customWidth="1"/>
    <col min="3611" max="3612" width="11" style="665" customWidth="1"/>
    <col min="3613" max="3613" width="14.42578125" style="665" customWidth="1"/>
    <col min="3614" max="3614" width="4.140625" style="665" customWidth="1"/>
    <col min="3615" max="3615" width="14.42578125" style="665" customWidth="1"/>
    <col min="3616" max="3840" width="11" style="665"/>
    <col min="3841" max="3841" width="31.28515625" style="665" customWidth="1"/>
    <col min="3842" max="3845" width="10.7109375" style="665" customWidth="1"/>
    <col min="3846" max="3846" width="31.7109375" style="665" customWidth="1"/>
    <col min="3847" max="3847" width="11.42578125" style="665" customWidth="1"/>
    <col min="3848" max="3855" width="9.85546875" style="665" customWidth="1"/>
    <col min="3856" max="3859" width="11" style="665" customWidth="1"/>
    <col min="3860" max="3860" width="14.42578125" style="665" customWidth="1"/>
    <col min="3861" max="3861" width="4.140625" style="665" customWidth="1"/>
    <col min="3862" max="3862" width="13.28515625" style="665" customWidth="1"/>
    <col min="3863" max="3863" width="28.140625" style="665" customWidth="1"/>
    <col min="3864" max="3864" width="11" style="665" customWidth="1"/>
    <col min="3865" max="3865" width="14.42578125" style="665" customWidth="1"/>
    <col min="3866" max="3866" width="4.140625" style="665" customWidth="1"/>
    <col min="3867" max="3868" width="11" style="665" customWidth="1"/>
    <col min="3869" max="3869" width="14.42578125" style="665" customWidth="1"/>
    <col min="3870" max="3870" width="4.140625" style="665" customWidth="1"/>
    <col min="3871" max="3871" width="14.42578125" style="665" customWidth="1"/>
    <col min="3872" max="4096" width="11" style="665"/>
    <col min="4097" max="4097" width="31.28515625" style="665" customWidth="1"/>
    <col min="4098" max="4101" width="10.7109375" style="665" customWidth="1"/>
    <col min="4102" max="4102" width="31.7109375" style="665" customWidth="1"/>
    <col min="4103" max="4103" width="11.42578125" style="665" customWidth="1"/>
    <col min="4104" max="4111" width="9.85546875" style="665" customWidth="1"/>
    <col min="4112" max="4115" width="11" style="665" customWidth="1"/>
    <col min="4116" max="4116" width="14.42578125" style="665" customWidth="1"/>
    <col min="4117" max="4117" width="4.140625" style="665" customWidth="1"/>
    <col min="4118" max="4118" width="13.28515625" style="665" customWidth="1"/>
    <col min="4119" max="4119" width="28.140625" style="665" customWidth="1"/>
    <col min="4120" max="4120" width="11" style="665" customWidth="1"/>
    <col min="4121" max="4121" width="14.42578125" style="665" customWidth="1"/>
    <col min="4122" max="4122" width="4.140625" style="665" customWidth="1"/>
    <col min="4123" max="4124" width="11" style="665" customWidth="1"/>
    <col min="4125" max="4125" width="14.42578125" style="665" customWidth="1"/>
    <col min="4126" max="4126" width="4.140625" style="665" customWidth="1"/>
    <col min="4127" max="4127" width="14.42578125" style="665" customWidth="1"/>
    <col min="4128" max="4352" width="11" style="665"/>
    <col min="4353" max="4353" width="31.28515625" style="665" customWidth="1"/>
    <col min="4354" max="4357" width="10.7109375" style="665" customWidth="1"/>
    <col min="4358" max="4358" width="31.7109375" style="665" customWidth="1"/>
    <col min="4359" max="4359" width="11.42578125" style="665" customWidth="1"/>
    <col min="4360" max="4367" width="9.85546875" style="665" customWidth="1"/>
    <col min="4368" max="4371" width="11" style="665" customWidth="1"/>
    <col min="4372" max="4372" width="14.42578125" style="665" customWidth="1"/>
    <col min="4373" max="4373" width="4.140625" style="665" customWidth="1"/>
    <col min="4374" max="4374" width="13.28515625" style="665" customWidth="1"/>
    <col min="4375" max="4375" width="28.140625" style="665" customWidth="1"/>
    <col min="4376" max="4376" width="11" style="665" customWidth="1"/>
    <col min="4377" max="4377" width="14.42578125" style="665" customWidth="1"/>
    <col min="4378" max="4378" width="4.140625" style="665" customWidth="1"/>
    <col min="4379" max="4380" width="11" style="665" customWidth="1"/>
    <col min="4381" max="4381" width="14.42578125" style="665" customWidth="1"/>
    <col min="4382" max="4382" width="4.140625" style="665" customWidth="1"/>
    <col min="4383" max="4383" width="14.42578125" style="665" customWidth="1"/>
    <col min="4384" max="4608" width="11" style="665"/>
    <col min="4609" max="4609" width="31.28515625" style="665" customWidth="1"/>
    <col min="4610" max="4613" width="10.7109375" style="665" customWidth="1"/>
    <col min="4614" max="4614" width="31.7109375" style="665" customWidth="1"/>
    <col min="4615" max="4615" width="11.42578125" style="665" customWidth="1"/>
    <col min="4616" max="4623" width="9.85546875" style="665" customWidth="1"/>
    <col min="4624" max="4627" width="11" style="665" customWidth="1"/>
    <col min="4628" max="4628" width="14.42578125" style="665" customWidth="1"/>
    <col min="4629" max="4629" width="4.140625" style="665" customWidth="1"/>
    <col min="4630" max="4630" width="13.28515625" style="665" customWidth="1"/>
    <col min="4631" max="4631" width="28.140625" style="665" customWidth="1"/>
    <col min="4632" max="4632" width="11" style="665" customWidth="1"/>
    <col min="4633" max="4633" width="14.42578125" style="665" customWidth="1"/>
    <col min="4634" max="4634" width="4.140625" style="665" customWidth="1"/>
    <col min="4635" max="4636" width="11" style="665" customWidth="1"/>
    <col min="4637" max="4637" width="14.42578125" style="665" customWidth="1"/>
    <col min="4638" max="4638" width="4.140625" style="665" customWidth="1"/>
    <col min="4639" max="4639" width="14.42578125" style="665" customWidth="1"/>
    <col min="4640" max="4864" width="11" style="665"/>
    <col min="4865" max="4865" width="31.28515625" style="665" customWidth="1"/>
    <col min="4866" max="4869" width="10.7109375" style="665" customWidth="1"/>
    <col min="4870" max="4870" width="31.7109375" style="665" customWidth="1"/>
    <col min="4871" max="4871" width="11.42578125" style="665" customWidth="1"/>
    <col min="4872" max="4879" width="9.85546875" style="665" customWidth="1"/>
    <col min="4880" max="4883" width="11" style="665" customWidth="1"/>
    <col min="4884" max="4884" width="14.42578125" style="665" customWidth="1"/>
    <col min="4885" max="4885" width="4.140625" style="665" customWidth="1"/>
    <col min="4886" max="4886" width="13.28515625" style="665" customWidth="1"/>
    <col min="4887" max="4887" width="28.140625" style="665" customWidth="1"/>
    <col min="4888" max="4888" width="11" style="665" customWidth="1"/>
    <col min="4889" max="4889" width="14.42578125" style="665" customWidth="1"/>
    <col min="4890" max="4890" width="4.140625" style="665" customWidth="1"/>
    <col min="4891" max="4892" width="11" style="665" customWidth="1"/>
    <col min="4893" max="4893" width="14.42578125" style="665" customWidth="1"/>
    <col min="4894" max="4894" width="4.140625" style="665" customWidth="1"/>
    <col min="4895" max="4895" width="14.42578125" style="665" customWidth="1"/>
    <col min="4896" max="5120" width="11" style="665"/>
    <col min="5121" max="5121" width="31.28515625" style="665" customWidth="1"/>
    <col min="5122" max="5125" width="10.7109375" style="665" customWidth="1"/>
    <col min="5126" max="5126" width="31.7109375" style="665" customWidth="1"/>
    <col min="5127" max="5127" width="11.42578125" style="665" customWidth="1"/>
    <col min="5128" max="5135" width="9.85546875" style="665" customWidth="1"/>
    <col min="5136" max="5139" width="11" style="665" customWidth="1"/>
    <col min="5140" max="5140" width="14.42578125" style="665" customWidth="1"/>
    <col min="5141" max="5141" width="4.140625" style="665" customWidth="1"/>
    <col min="5142" max="5142" width="13.28515625" style="665" customWidth="1"/>
    <col min="5143" max="5143" width="28.140625" style="665" customWidth="1"/>
    <col min="5144" max="5144" width="11" style="665" customWidth="1"/>
    <col min="5145" max="5145" width="14.42578125" style="665" customWidth="1"/>
    <col min="5146" max="5146" width="4.140625" style="665" customWidth="1"/>
    <col min="5147" max="5148" width="11" style="665" customWidth="1"/>
    <col min="5149" max="5149" width="14.42578125" style="665" customWidth="1"/>
    <col min="5150" max="5150" width="4.140625" style="665" customWidth="1"/>
    <col min="5151" max="5151" width="14.42578125" style="665" customWidth="1"/>
    <col min="5152" max="5376" width="11" style="665"/>
    <col min="5377" max="5377" width="31.28515625" style="665" customWidth="1"/>
    <col min="5378" max="5381" width="10.7109375" style="665" customWidth="1"/>
    <col min="5382" max="5382" width="31.7109375" style="665" customWidth="1"/>
    <col min="5383" max="5383" width="11.42578125" style="665" customWidth="1"/>
    <col min="5384" max="5391" width="9.85546875" style="665" customWidth="1"/>
    <col min="5392" max="5395" width="11" style="665" customWidth="1"/>
    <col min="5396" max="5396" width="14.42578125" style="665" customWidth="1"/>
    <col min="5397" max="5397" width="4.140625" style="665" customWidth="1"/>
    <col min="5398" max="5398" width="13.28515625" style="665" customWidth="1"/>
    <col min="5399" max="5399" width="28.140625" style="665" customWidth="1"/>
    <col min="5400" max="5400" width="11" style="665" customWidth="1"/>
    <col min="5401" max="5401" width="14.42578125" style="665" customWidth="1"/>
    <col min="5402" max="5402" width="4.140625" style="665" customWidth="1"/>
    <col min="5403" max="5404" width="11" style="665" customWidth="1"/>
    <col min="5405" max="5405" width="14.42578125" style="665" customWidth="1"/>
    <col min="5406" max="5406" width="4.140625" style="665" customWidth="1"/>
    <col min="5407" max="5407" width="14.42578125" style="665" customWidth="1"/>
    <col min="5408" max="5632" width="11" style="665"/>
    <col min="5633" max="5633" width="31.28515625" style="665" customWidth="1"/>
    <col min="5634" max="5637" width="10.7109375" style="665" customWidth="1"/>
    <col min="5638" max="5638" width="31.7109375" style="665" customWidth="1"/>
    <col min="5639" max="5639" width="11.42578125" style="665" customWidth="1"/>
    <col min="5640" max="5647" width="9.85546875" style="665" customWidth="1"/>
    <col min="5648" max="5651" width="11" style="665" customWidth="1"/>
    <col min="5652" max="5652" width="14.42578125" style="665" customWidth="1"/>
    <col min="5653" max="5653" width="4.140625" style="665" customWidth="1"/>
    <col min="5654" max="5654" width="13.28515625" style="665" customWidth="1"/>
    <col min="5655" max="5655" width="28.140625" style="665" customWidth="1"/>
    <col min="5656" max="5656" width="11" style="665" customWidth="1"/>
    <col min="5657" max="5657" width="14.42578125" style="665" customWidth="1"/>
    <col min="5658" max="5658" width="4.140625" style="665" customWidth="1"/>
    <col min="5659" max="5660" width="11" style="665" customWidth="1"/>
    <col min="5661" max="5661" width="14.42578125" style="665" customWidth="1"/>
    <col min="5662" max="5662" width="4.140625" style="665" customWidth="1"/>
    <col min="5663" max="5663" width="14.42578125" style="665" customWidth="1"/>
    <col min="5664" max="5888" width="11" style="665"/>
    <col min="5889" max="5889" width="31.28515625" style="665" customWidth="1"/>
    <col min="5890" max="5893" width="10.7109375" style="665" customWidth="1"/>
    <col min="5894" max="5894" width="31.7109375" style="665" customWidth="1"/>
    <col min="5895" max="5895" width="11.42578125" style="665" customWidth="1"/>
    <col min="5896" max="5903" width="9.85546875" style="665" customWidth="1"/>
    <col min="5904" max="5907" width="11" style="665" customWidth="1"/>
    <col min="5908" max="5908" width="14.42578125" style="665" customWidth="1"/>
    <col min="5909" max="5909" width="4.140625" style="665" customWidth="1"/>
    <col min="5910" max="5910" width="13.28515625" style="665" customWidth="1"/>
    <col min="5911" max="5911" width="28.140625" style="665" customWidth="1"/>
    <col min="5912" max="5912" width="11" style="665" customWidth="1"/>
    <col min="5913" max="5913" width="14.42578125" style="665" customWidth="1"/>
    <col min="5914" max="5914" width="4.140625" style="665" customWidth="1"/>
    <col min="5915" max="5916" width="11" style="665" customWidth="1"/>
    <col min="5917" max="5917" width="14.42578125" style="665" customWidth="1"/>
    <col min="5918" max="5918" width="4.140625" style="665" customWidth="1"/>
    <col min="5919" max="5919" width="14.42578125" style="665" customWidth="1"/>
    <col min="5920" max="6144" width="11" style="665"/>
    <col min="6145" max="6145" width="31.28515625" style="665" customWidth="1"/>
    <col min="6146" max="6149" width="10.7109375" style="665" customWidth="1"/>
    <col min="6150" max="6150" width="31.7109375" style="665" customWidth="1"/>
    <col min="6151" max="6151" width="11.42578125" style="665" customWidth="1"/>
    <col min="6152" max="6159" width="9.85546875" style="665" customWidth="1"/>
    <col min="6160" max="6163" width="11" style="665" customWidth="1"/>
    <col min="6164" max="6164" width="14.42578125" style="665" customWidth="1"/>
    <col min="6165" max="6165" width="4.140625" style="665" customWidth="1"/>
    <col min="6166" max="6166" width="13.28515625" style="665" customWidth="1"/>
    <col min="6167" max="6167" width="28.140625" style="665" customWidth="1"/>
    <col min="6168" max="6168" width="11" style="665" customWidth="1"/>
    <col min="6169" max="6169" width="14.42578125" style="665" customWidth="1"/>
    <col min="6170" max="6170" width="4.140625" style="665" customWidth="1"/>
    <col min="6171" max="6172" width="11" style="665" customWidth="1"/>
    <col min="6173" max="6173" width="14.42578125" style="665" customWidth="1"/>
    <col min="6174" max="6174" width="4.140625" style="665" customWidth="1"/>
    <col min="6175" max="6175" width="14.42578125" style="665" customWidth="1"/>
    <col min="6176" max="6400" width="11" style="665"/>
    <col min="6401" max="6401" width="31.28515625" style="665" customWidth="1"/>
    <col min="6402" max="6405" width="10.7109375" style="665" customWidth="1"/>
    <col min="6406" max="6406" width="31.7109375" style="665" customWidth="1"/>
    <col min="6407" max="6407" width="11.42578125" style="665" customWidth="1"/>
    <col min="6408" max="6415" width="9.85546875" style="665" customWidth="1"/>
    <col min="6416" max="6419" width="11" style="665" customWidth="1"/>
    <col min="6420" max="6420" width="14.42578125" style="665" customWidth="1"/>
    <col min="6421" max="6421" width="4.140625" style="665" customWidth="1"/>
    <col min="6422" max="6422" width="13.28515625" style="665" customWidth="1"/>
    <col min="6423" max="6423" width="28.140625" style="665" customWidth="1"/>
    <col min="6424" max="6424" width="11" style="665" customWidth="1"/>
    <col min="6425" max="6425" width="14.42578125" style="665" customWidth="1"/>
    <col min="6426" max="6426" width="4.140625" style="665" customWidth="1"/>
    <col min="6427" max="6428" width="11" style="665" customWidth="1"/>
    <col min="6429" max="6429" width="14.42578125" style="665" customWidth="1"/>
    <col min="6430" max="6430" width="4.140625" style="665" customWidth="1"/>
    <col min="6431" max="6431" width="14.42578125" style="665" customWidth="1"/>
    <col min="6432" max="6656" width="11" style="665"/>
    <col min="6657" max="6657" width="31.28515625" style="665" customWidth="1"/>
    <col min="6658" max="6661" width="10.7109375" style="665" customWidth="1"/>
    <col min="6662" max="6662" width="31.7109375" style="665" customWidth="1"/>
    <col min="6663" max="6663" width="11.42578125" style="665" customWidth="1"/>
    <col min="6664" max="6671" width="9.85546875" style="665" customWidth="1"/>
    <col min="6672" max="6675" width="11" style="665" customWidth="1"/>
    <col min="6676" max="6676" width="14.42578125" style="665" customWidth="1"/>
    <col min="6677" max="6677" width="4.140625" style="665" customWidth="1"/>
    <col min="6678" max="6678" width="13.28515625" style="665" customWidth="1"/>
    <col min="6679" max="6679" width="28.140625" style="665" customWidth="1"/>
    <col min="6680" max="6680" width="11" style="665" customWidth="1"/>
    <col min="6681" max="6681" width="14.42578125" style="665" customWidth="1"/>
    <col min="6682" max="6682" width="4.140625" style="665" customWidth="1"/>
    <col min="6683" max="6684" width="11" style="665" customWidth="1"/>
    <col min="6685" max="6685" width="14.42578125" style="665" customWidth="1"/>
    <col min="6686" max="6686" width="4.140625" style="665" customWidth="1"/>
    <col min="6687" max="6687" width="14.42578125" style="665" customWidth="1"/>
    <col min="6688" max="6912" width="11" style="665"/>
    <col min="6913" max="6913" width="31.28515625" style="665" customWidth="1"/>
    <col min="6914" max="6917" width="10.7109375" style="665" customWidth="1"/>
    <col min="6918" max="6918" width="31.7109375" style="665" customWidth="1"/>
    <col min="6919" max="6919" width="11.42578125" style="665" customWidth="1"/>
    <col min="6920" max="6927" width="9.85546875" style="665" customWidth="1"/>
    <col min="6928" max="6931" width="11" style="665" customWidth="1"/>
    <col min="6932" max="6932" width="14.42578125" style="665" customWidth="1"/>
    <col min="6933" max="6933" width="4.140625" style="665" customWidth="1"/>
    <col min="6934" max="6934" width="13.28515625" style="665" customWidth="1"/>
    <col min="6935" max="6935" width="28.140625" style="665" customWidth="1"/>
    <col min="6936" max="6936" width="11" style="665" customWidth="1"/>
    <col min="6937" max="6937" width="14.42578125" style="665" customWidth="1"/>
    <col min="6938" max="6938" width="4.140625" style="665" customWidth="1"/>
    <col min="6939" max="6940" width="11" style="665" customWidth="1"/>
    <col min="6941" max="6941" width="14.42578125" style="665" customWidth="1"/>
    <col min="6942" max="6942" width="4.140625" style="665" customWidth="1"/>
    <col min="6943" max="6943" width="14.42578125" style="665" customWidth="1"/>
    <col min="6944" max="7168" width="11" style="665"/>
    <col min="7169" max="7169" width="31.28515625" style="665" customWidth="1"/>
    <col min="7170" max="7173" width="10.7109375" style="665" customWidth="1"/>
    <col min="7174" max="7174" width="31.7109375" style="665" customWidth="1"/>
    <col min="7175" max="7175" width="11.42578125" style="665" customWidth="1"/>
    <col min="7176" max="7183" width="9.85546875" style="665" customWidth="1"/>
    <col min="7184" max="7187" width="11" style="665" customWidth="1"/>
    <col min="7188" max="7188" width="14.42578125" style="665" customWidth="1"/>
    <col min="7189" max="7189" width="4.140625" style="665" customWidth="1"/>
    <col min="7190" max="7190" width="13.28515625" style="665" customWidth="1"/>
    <col min="7191" max="7191" width="28.140625" style="665" customWidth="1"/>
    <col min="7192" max="7192" width="11" style="665" customWidth="1"/>
    <col min="7193" max="7193" width="14.42578125" style="665" customWidth="1"/>
    <col min="7194" max="7194" width="4.140625" style="665" customWidth="1"/>
    <col min="7195" max="7196" width="11" style="665" customWidth="1"/>
    <col min="7197" max="7197" width="14.42578125" style="665" customWidth="1"/>
    <col min="7198" max="7198" width="4.140625" style="665" customWidth="1"/>
    <col min="7199" max="7199" width="14.42578125" style="665" customWidth="1"/>
    <col min="7200" max="7424" width="11" style="665"/>
    <col min="7425" max="7425" width="31.28515625" style="665" customWidth="1"/>
    <col min="7426" max="7429" width="10.7109375" style="665" customWidth="1"/>
    <col min="7430" max="7430" width="31.7109375" style="665" customWidth="1"/>
    <col min="7431" max="7431" width="11.42578125" style="665" customWidth="1"/>
    <col min="7432" max="7439" width="9.85546875" style="665" customWidth="1"/>
    <col min="7440" max="7443" width="11" style="665" customWidth="1"/>
    <col min="7444" max="7444" width="14.42578125" style="665" customWidth="1"/>
    <col min="7445" max="7445" width="4.140625" style="665" customWidth="1"/>
    <col min="7446" max="7446" width="13.28515625" style="665" customWidth="1"/>
    <col min="7447" max="7447" width="28.140625" style="665" customWidth="1"/>
    <col min="7448" max="7448" width="11" style="665" customWidth="1"/>
    <col min="7449" max="7449" width="14.42578125" style="665" customWidth="1"/>
    <col min="7450" max="7450" width="4.140625" style="665" customWidth="1"/>
    <col min="7451" max="7452" width="11" style="665" customWidth="1"/>
    <col min="7453" max="7453" width="14.42578125" style="665" customWidth="1"/>
    <col min="7454" max="7454" width="4.140625" style="665" customWidth="1"/>
    <col min="7455" max="7455" width="14.42578125" style="665" customWidth="1"/>
    <col min="7456" max="7680" width="11" style="665"/>
    <col min="7681" max="7681" width="31.28515625" style="665" customWidth="1"/>
    <col min="7682" max="7685" width="10.7109375" style="665" customWidth="1"/>
    <col min="7686" max="7686" width="31.7109375" style="665" customWidth="1"/>
    <col min="7687" max="7687" width="11.42578125" style="665" customWidth="1"/>
    <col min="7688" max="7695" width="9.85546875" style="665" customWidth="1"/>
    <col min="7696" max="7699" width="11" style="665" customWidth="1"/>
    <col min="7700" max="7700" width="14.42578125" style="665" customWidth="1"/>
    <col min="7701" max="7701" width="4.140625" style="665" customWidth="1"/>
    <col min="7702" max="7702" width="13.28515625" style="665" customWidth="1"/>
    <col min="7703" max="7703" width="28.140625" style="665" customWidth="1"/>
    <col min="7704" max="7704" width="11" style="665" customWidth="1"/>
    <col min="7705" max="7705" width="14.42578125" style="665" customWidth="1"/>
    <col min="7706" max="7706" width="4.140625" style="665" customWidth="1"/>
    <col min="7707" max="7708" width="11" style="665" customWidth="1"/>
    <col min="7709" max="7709" width="14.42578125" style="665" customWidth="1"/>
    <col min="7710" max="7710" width="4.140625" style="665" customWidth="1"/>
    <col min="7711" max="7711" width="14.42578125" style="665" customWidth="1"/>
    <col min="7712" max="7936" width="11" style="665"/>
    <col min="7937" max="7937" width="31.28515625" style="665" customWidth="1"/>
    <col min="7938" max="7941" width="10.7109375" style="665" customWidth="1"/>
    <col min="7942" max="7942" width="31.7109375" style="665" customWidth="1"/>
    <col min="7943" max="7943" width="11.42578125" style="665" customWidth="1"/>
    <col min="7944" max="7951" width="9.85546875" style="665" customWidth="1"/>
    <col min="7952" max="7955" width="11" style="665" customWidth="1"/>
    <col min="7956" max="7956" width="14.42578125" style="665" customWidth="1"/>
    <col min="7957" max="7957" width="4.140625" style="665" customWidth="1"/>
    <col min="7958" max="7958" width="13.28515625" style="665" customWidth="1"/>
    <col min="7959" max="7959" width="28.140625" style="665" customWidth="1"/>
    <col min="7960" max="7960" width="11" style="665" customWidth="1"/>
    <col min="7961" max="7961" width="14.42578125" style="665" customWidth="1"/>
    <col min="7962" max="7962" width="4.140625" style="665" customWidth="1"/>
    <col min="7963" max="7964" width="11" style="665" customWidth="1"/>
    <col min="7965" max="7965" width="14.42578125" style="665" customWidth="1"/>
    <col min="7966" max="7966" width="4.140625" style="665" customWidth="1"/>
    <col min="7967" max="7967" width="14.42578125" style="665" customWidth="1"/>
    <col min="7968" max="8192" width="11" style="665"/>
    <col min="8193" max="8193" width="31.28515625" style="665" customWidth="1"/>
    <col min="8194" max="8197" width="10.7109375" style="665" customWidth="1"/>
    <col min="8198" max="8198" width="31.7109375" style="665" customWidth="1"/>
    <col min="8199" max="8199" width="11.42578125" style="665" customWidth="1"/>
    <col min="8200" max="8207" width="9.85546875" style="665" customWidth="1"/>
    <col min="8208" max="8211" width="11" style="665" customWidth="1"/>
    <col min="8212" max="8212" width="14.42578125" style="665" customWidth="1"/>
    <col min="8213" max="8213" width="4.140625" style="665" customWidth="1"/>
    <col min="8214" max="8214" width="13.28515625" style="665" customWidth="1"/>
    <col min="8215" max="8215" width="28.140625" style="665" customWidth="1"/>
    <col min="8216" max="8216" width="11" style="665" customWidth="1"/>
    <col min="8217" max="8217" width="14.42578125" style="665" customWidth="1"/>
    <col min="8218" max="8218" width="4.140625" style="665" customWidth="1"/>
    <col min="8219" max="8220" width="11" style="665" customWidth="1"/>
    <col min="8221" max="8221" width="14.42578125" style="665" customWidth="1"/>
    <col min="8222" max="8222" width="4.140625" style="665" customWidth="1"/>
    <col min="8223" max="8223" width="14.42578125" style="665" customWidth="1"/>
    <col min="8224" max="8448" width="11" style="665"/>
    <col min="8449" max="8449" width="31.28515625" style="665" customWidth="1"/>
    <col min="8450" max="8453" width="10.7109375" style="665" customWidth="1"/>
    <col min="8454" max="8454" width="31.7109375" style="665" customWidth="1"/>
    <col min="8455" max="8455" width="11.42578125" style="665" customWidth="1"/>
    <col min="8456" max="8463" width="9.85546875" style="665" customWidth="1"/>
    <col min="8464" max="8467" width="11" style="665" customWidth="1"/>
    <col min="8468" max="8468" width="14.42578125" style="665" customWidth="1"/>
    <col min="8469" max="8469" width="4.140625" style="665" customWidth="1"/>
    <col min="8470" max="8470" width="13.28515625" style="665" customWidth="1"/>
    <col min="8471" max="8471" width="28.140625" style="665" customWidth="1"/>
    <col min="8472" max="8472" width="11" style="665" customWidth="1"/>
    <col min="8473" max="8473" width="14.42578125" style="665" customWidth="1"/>
    <col min="8474" max="8474" width="4.140625" style="665" customWidth="1"/>
    <col min="8475" max="8476" width="11" style="665" customWidth="1"/>
    <col min="8477" max="8477" width="14.42578125" style="665" customWidth="1"/>
    <col min="8478" max="8478" width="4.140625" style="665" customWidth="1"/>
    <col min="8479" max="8479" width="14.42578125" style="665" customWidth="1"/>
    <col min="8480" max="8704" width="11" style="665"/>
    <col min="8705" max="8705" width="31.28515625" style="665" customWidth="1"/>
    <col min="8706" max="8709" width="10.7109375" style="665" customWidth="1"/>
    <col min="8710" max="8710" width="31.7109375" style="665" customWidth="1"/>
    <col min="8711" max="8711" width="11.42578125" style="665" customWidth="1"/>
    <col min="8712" max="8719" width="9.85546875" style="665" customWidth="1"/>
    <col min="8720" max="8723" width="11" style="665" customWidth="1"/>
    <col min="8724" max="8724" width="14.42578125" style="665" customWidth="1"/>
    <col min="8725" max="8725" width="4.140625" style="665" customWidth="1"/>
    <col min="8726" max="8726" width="13.28515625" style="665" customWidth="1"/>
    <col min="8727" max="8727" width="28.140625" style="665" customWidth="1"/>
    <col min="8728" max="8728" width="11" style="665" customWidth="1"/>
    <col min="8729" max="8729" width="14.42578125" style="665" customWidth="1"/>
    <col min="8730" max="8730" width="4.140625" style="665" customWidth="1"/>
    <col min="8731" max="8732" width="11" style="665" customWidth="1"/>
    <col min="8733" max="8733" width="14.42578125" style="665" customWidth="1"/>
    <col min="8734" max="8734" width="4.140625" style="665" customWidth="1"/>
    <col min="8735" max="8735" width="14.42578125" style="665" customWidth="1"/>
    <col min="8736" max="8960" width="11" style="665"/>
    <col min="8961" max="8961" width="31.28515625" style="665" customWidth="1"/>
    <col min="8962" max="8965" width="10.7109375" style="665" customWidth="1"/>
    <col min="8966" max="8966" width="31.7109375" style="665" customWidth="1"/>
    <col min="8967" max="8967" width="11.42578125" style="665" customWidth="1"/>
    <col min="8968" max="8975" width="9.85546875" style="665" customWidth="1"/>
    <col min="8976" max="8979" width="11" style="665" customWidth="1"/>
    <col min="8980" max="8980" width="14.42578125" style="665" customWidth="1"/>
    <col min="8981" max="8981" width="4.140625" style="665" customWidth="1"/>
    <col min="8982" max="8982" width="13.28515625" style="665" customWidth="1"/>
    <col min="8983" max="8983" width="28.140625" style="665" customWidth="1"/>
    <col min="8984" max="8984" width="11" style="665" customWidth="1"/>
    <col min="8985" max="8985" width="14.42578125" style="665" customWidth="1"/>
    <col min="8986" max="8986" width="4.140625" style="665" customWidth="1"/>
    <col min="8987" max="8988" width="11" style="665" customWidth="1"/>
    <col min="8989" max="8989" width="14.42578125" style="665" customWidth="1"/>
    <col min="8990" max="8990" width="4.140625" style="665" customWidth="1"/>
    <col min="8991" max="8991" width="14.42578125" style="665" customWidth="1"/>
    <col min="8992" max="9216" width="11" style="665"/>
    <col min="9217" max="9217" width="31.28515625" style="665" customWidth="1"/>
    <col min="9218" max="9221" width="10.7109375" style="665" customWidth="1"/>
    <col min="9222" max="9222" width="31.7109375" style="665" customWidth="1"/>
    <col min="9223" max="9223" width="11.42578125" style="665" customWidth="1"/>
    <col min="9224" max="9231" width="9.85546875" style="665" customWidth="1"/>
    <col min="9232" max="9235" width="11" style="665" customWidth="1"/>
    <col min="9236" max="9236" width="14.42578125" style="665" customWidth="1"/>
    <col min="9237" max="9237" width="4.140625" style="665" customWidth="1"/>
    <col min="9238" max="9238" width="13.28515625" style="665" customWidth="1"/>
    <col min="9239" max="9239" width="28.140625" style="665" customWidth="1"/>
    <col min="9240" max="9240" width="11" style="665" customWidth="1"/>
    <col min="9241" max="9241" width="14.42578125" style="665" customWidth="1"/>
    <col min="9242" max="9242" width="4.140625" style="665" customWidth="1"/>
    <col min="9243" max="9244" width="11" style="665" customWidth="1"/>
    <col min="9245" max="9245" width="14.42578125" style="665" customWidth="1"/>
    <col min="9246" max="9246" width="4.140625" style="665" customWidth="1"/>
    <col min="9247" max="9247" width="14.42578125" style="665" customWidth="1"/>
    <col min="9248" max="9472" width="11" style="665"/>
    <col min="9473" max="9473" width="31.28515625" style="665" customWidth="1"/>
    <col min="9474" max="9477" width="10.7109375" style="665" customWidth="1"/>
    <col min="9478" max="9478" width="31.7109375" style="665" customWidth="1"/>
    <col min="9479" max="9479" width="11.42578125" style="665" customWidth="1"/>
    <col min="9480" max="9487" width="9.85546875" style="665" customWidth="1"/>
    <col min="9488" max="9491" width="11" style="665" customWidth="1"/>
    <col min="9492" max="9492" width="14.42578125" style="665" customWidth="1"/>
    <col min="9493" max="9493" width="4.140625" style="665" customWidth="1"/>
    <col min="9494" max="9494" width="13.28515625" style="665" customWidth="1"/>
    <col min="9495" max="9495" width="28.140625" style="665" customWidth="1"/>
    <col min="9496" max="9496" width="11" style="665" customWidth="1"/>
    <col min="9497" max="9497" width="14.42578125" style="665" customWidth="1"/>
    <col min="9498" max="9498" width="4.140625" style="665" customWidth="1"/>
    <col min="9499" max="9500" width="11" style="665" customWidth="1"/>
    <col min="9501" max="9501" width="14.42578125" style="665" customWidth="1"/>
    <col min="9502" max="9502" width="4.140625" style="665" customWidth="1"/>
    <col min="9503" max="9503" width="14.42578125" style="665" customWidth="1"/>
    <col min="9504" max="9728" width="11" style="665"/>
    <col min="9729" max="9729" width="31.28515625" style="665" customWidth="1"/>
    <col min="9730" max="9733" width="10.7109375" style="665" customWidth="1"/>
    <col min="9734" max="9734" width="31.7109375" style="665" customWidth="1"/>
    <col min="9735" max="9735" width="11.42578125" style="665" customWidth="1"/>
    <col min="9736" max="9743" width="9.85546875" style="665" customWidth="1"/>
    <col min="9744" max="9747" width="11" style="665" customWidth="1"/>
    <col min="9748" max="9748" width="14.42578125" style="665" customWidth="1"/>
    <col min="9749" max="9749" width="4.140625" style="665" customWidth="1"/>
    <col min="9750" max="9750" width="13.28515625" style="665" customWidth="1"/>
    <col min="9751" max="9751" width="28.140625" style="665" customWidth="1"/>
    <col min="9752" max="9752" width="11" style="665" customWidth="1"/>
    <col min="9753" max="9753" width="14.42578125" style="665" customWidth="1"/>
    <col min="9754" max="9754" width="4.140625" style="665" customWidth="1"/>
    <col min="9755" max="9756" width="11" style="665" customWidth="1"/>
    <col min="9757" max="9757" width="14.42578125" style="665" customWidth="1"/>
    <col min="9758" max="9758" width="4.140625" style="665" customWidth="1"/>
    <col min="9759" max="9759" width="14.42578125" style="665" customWidth="1"/>
    <col min="9760" max="9984" width="11" style="665"/>
    <col min="9985" max="9985" width="31.28515625" style="665" customWidth="1"/>
    <col min="9986" max="9989" width="10.7109375" style="665" customWidth="1"/>
    <col min="9990" max="9990" width="31.7109375" style="665" customWidth="1"/>
    <col min="9991" max="9991" width="11.42578125" style="665" customWidth="1"/>
    <col min="9992" max="9999" width="9.85546875" style="665" customWidth="1"/>
    <col min="10000" max="10003" width="11" style="665" customWidth="1"/>
    <col min="10004" max="10004" width="14.42578125" style="665" customWidth="1"/>
    <col min="10005" max="10005" width="4.140625" style="665" customWidth="1"/>
    <col min="10006" max="10006" width="13.28515625" style="665" customWidth="1"/>
    <col min="10007" max="10007" width="28.140625" style="665" customWidth="1"/>
    <col min="10008" max="10008" width="11" style="665" customWidth="1"/>
    <col min="10009" max="10009" width="14.42578125" style="665" customWidth="1"/>
    <col min="10010" max="10010" width="4.140625" style="665" customWidth="1"/>
    <col min="10011" max="10012" width="11" style="665" customWidth="1"/>
    <col min="10013" max="10013" width="14.42578125" style="665" customWidth="1"/>
    <col min="10014" max="10014" width="4.140625" style="665" customWidth="1"/>
    <col min="10015" max="10015" width="14.42578125" style="665" customWidth="1"/>
    <col min="10016" max="10240" width="11" style="665"/>
    <col min="10241" max="10241" width="31.28515625" style="665" customWidth="1"/>
    <col min="10242" max="10245" width="10.7109375" style="665" customWidth="1"/>
    <col min="10246" max="10246" width="31.7109375" style="665" customWidth="1"/>
    <col min="10247" max="10247" width="11.42578125" style="665" customWidth="1"/>
    <col min="10248" max="10255" width="9.85546875" style="665" customWidth="1"/>
    <col min="10256" max="10259" width="11" style="665" customWidth="1"/>
    <col min="10260" max="10260" width="14.42578125" style="665" customWidth="1"/>
    <col min="10261" max="10261" width="4.140625" style="665" customWidth="1"/>
    <col min="10262" max="10262" width="13.28515625" style="665" customWidth="1"/>
    <col min="10263" max="10263" width="28.140625" style="665" customWidth="1"/>
    <col min="10264" max="10264" width="11" style="665" customWidth="1"/>
    <col min="10265" max="10265" width="14.42578125" style="665" customWidth="1"/>
    <col min="10266" max="10266" width="4.140625" style="665" customWidth="1"/>
    <col min="10267" max="10268" width="11" style="665" customWidth="1"/>
    <col min="10269" max="10269" width="14.42578125" style="665" customWidth="1"/>
    <col min="10270" max="10270" width="4.140625" style="665" customWidth="1"/>
    <col min="10271" max="10271" width="14.42578125" style="665" customWidth="1"/>
    <col min="10272" max="10496" width="11" style="665"/>
    <col min="10497" max="10497" width="31.28515625" style="665" customWidth="1"/>
    <col min="10498" max="10501" width="10.7109375" style="665" customWidth="1"/>
    <col min="10502" max="10502" width="31.7109375" style="665" customWidth="1"/>
    <col min="10503" max="10503" width="11.42578125" style="665" customWidth="1"/>
    <col min="10504" max="10511" width="9.85546875" style="665" customWidth="1"/>
    <col min="10512" max="10515" width="11" style="665" customWidth="1"/>
    <col min="10516" max="10516" width="14.42578125" style="665" customWidth="1"/>
    <col min="10517" max="10517" width="4.140625" style="665" customWidth="1"/>
    <col min="10518" max="10518" width="13.28515625" style="665" customWidth="1"/>
    <col min="10519" max="10519" width="28.140625" style="665" customWidth="1"/>
    <col min="10520" max="10520" width="11" style="665" customWidth="1"/>
    <col min="10521" max="10521" width="14.42578125" style="665" customWidth="1"/>
    <col min="10522" max="10522" width="4.140625" style="665" customWidth="1"/>
    <col min="10523" max="10524" width="11" style="665" customWidth="1"/>
    <col min="10525" max="10525" width="14.42578125" style="665" customWidth="1"/>
    <col min="10526" max="10526" width="4.140625" style="665" customWidth="1"/>
    <col min="10527" max="10527" width="14.42578125" style="665" customWidth="1"/>
    <col min="10528" max="10752" width="11" style="665"/>
    <col min="10753" max="10753" width="31.28515625" style="665" customWidth="1"/>
    <col min="10754" max="10757" width="10.7109375" style="665" customWidth="1"/>
    <col min="10758" max="10758" width="31.7109375" style="665" customWidth="1"/>
    <col min="10759" max="10759" width="11.42578125" style="665" customWidth="1"/>
    <col min="10760" max="10767" width="9.85546875" style="665" customWidth="1"/>
    <col min="10768" max="10771" width="11" style="665" customWidth="1"/>
    <col min="10772" max="10772" width="14.42578125" style="665" customWidth="1"/>
    <col min="10773" max="10773" width="4.140625" style="665" customWidth="1"/>
    <col min="10774" max="10774" width="13.28515625" style="665" customWidth="1"/>
    <col min="10775" max="10775" width="28.140625" style="665" customWidth="1"/>
    <col min="10776" max="10776" width="11" style="665" customWidth="1"/>
    <col min="10777" max="10777" width="14.42578125" style="665" customWidth="1"/>
    <col min="10778" max="10778" width="4.140625" style="665" customWidth="1"/>
    <col min="10779" max="10780" width="11" style="665" customWidth="1"/>
    <col min="10781" max="10781" width="14.42578125" style="665" customWidth="1"/>
    <col min="10782" max="10782" width="4.140625" style="665" customWidth="1"/>
    <col min="10783" max="10783" width="14.42578125" style="665" customWidth="1"/>
    <col min="10784" max="11008" width="11" style="665"/>
    <col min="11009" max="11009" width="31.28515625" style="665" customWidth="1"/>
    <col min="11010" max="11013" width="10.7109375" style="665" customWidth="1"/>
    <col min="11014" max="11014" width="31.7109375" style="665" customWidth="1"/>
    <col min="11015" max="11015" width="11.42578125" style="665" customWidth="1"/>
    <col min="11016" max="11023" width="9.85546875" style="665" customWidth="1"/>
    <col min="11024" max="11027" width="11" style="665" customWidth="1"/>
    <col min="11028" max="11028" width="14.42578125" style="665" customWidth="1"/>
    <col min="11029" max="11029" width="4.140625" style="665" customWidth="1"/>
    <col min="11030" max="11030" width="13.28515625" style="665" customWidth="1"/>
    <col min="11031" max="11031" width="28.140625" style="665" customWidth="1"/>
    <col min="11032" max="11032" width="11" style="665" customWidth="1"/>
    <col min="11033" max="11033" width="14.42578125" style="665" customWidth="1"/>
    <col min="11034" max="11034" width="4.140625" style="665" customWidth="1"/>
    <col min="11035" max="11036" width="11" style="665" customWidth="1"/>
    <col min="11037" max="11037" width="14.42578125" style="665" customWidth="1"/>
    <col min="11038" max="11038" width="4.140625" style="665" customWidth="1"/>
    <col min="11039" max="11039" width="14.42578125" style="665" customWidth="1"/>
    <col min="11040" max="11264" width="11" style="665"/>
    <col min="11265" max="11265" width="31.28515625" style="665" customWidth="1"/>
    <col min="11266" max="11269" width="10.7109375" style="665" customWidth="1"/>
    <col min="11270" max="11270" width="31.7109375" style="665" customWidth="1"/>
    <col min="11271" max="11271" width="11.42578125" style="665" customWidth="1"/>
    <col min="11272" max="11279" width="9.85546875" style="665" customWidth="1"/>
    <col min="11280" max="11283" width="11" style="665" customWidth="1"/>
    <col min="11284" max="11284" width="14.42578125" style="665" customWidth="1"/>
    <col min="11285" max="11285" width="4.140625" style="665" customWidth="1"/>
    <col min="11286" max="11286" width="13.28515625" style="665" customWidth="1"/>
    <col min="11287" max="11287" width="28.140625" style="665" customWidth="1"/>
    <col min="11288" max="11288" width="11" style="665" customWidth="1"/>
    <col min="11289" max="11289" width="14.42578125" style="665" customWidth="1"/>
    <col min="11290" max="11290" width="4.140625" style="665" customWidth="1"/>
    <col min="11291" max="11292" width="11" style="665" customWidth="1"/>
    <col min="11293" max="11293" width="14.42578125" style="665" customWidth="1"/>
    <col min="11294" max="11294" width="4.140625" style="665" customWidth="1"/>
    <col min="11295" max="11295" width="14.42578125" style="665" customWidth="1"/>
    <col min="11296" max="11520" width="11" style="665"/>
    <col min="11521" max="11521" width="31.28515625" style="665" customWidth="1"/>
    <col min="11522" max="11525" width="10.7109375" style="665" customWidth="1"/>
    <col min="11526" max="11526" width="31.7109375" style="665" customWidth="1"/>
    <col min="11527" max="11527" width="11.42578125" style="665" customWidth="1"/>
    <col min="11528" max="11535" width="9.85546875" style="665" customWidth="1"/>
    <col min="11536" max="11539" width="11" style="665" customWidth="1"/>
    <col min="11540" max="11540" width="14.42578125" style="665" customWidth="1"/>
    <col min="11541" max="11541" width="4.140625" style="665" customWidth="1"/>
    <col min="11542" max="11542" width="13.28515625" style="665" customWidth="1"/>
    <col min="11543" max="11543" width="28.140625" style="665" customWidth="1"/>
    <col min="11544" max="11544" width="11" style="665" customWidth="1"/>
    <col min="11545" max="11545" width="14.42578125" style="665" customWidth="1"/>
    <col min="11546" max="11546" width="4.140625" style="665" customWidth="1"/>
    <col min="11547" max="11548" width="11" style="665" customWidth="1"/>
    <col min="11549" max="11549" width="14.42578125" style="665" customWidth="1"/>
    <col min="11550" max="11550" width="4.140625" style="665" customWidth="1"/>
    <col min="11551" max="11551" width="14.42578125" style="665" customWidth="1"/>
    <col min="11552" max="11776" width="11" style="665"/>
    <col min="11777" max="11777" width="31.28515625" style="665" customWidth="1"/>
    <col min="11778" max="11781" width="10.7109375" style="665" customWidth="1"/>
    <col min="11782" max="11782" width="31.7109375" style="665" customWidth="1"/>
    <col min="11783" max="11783" width="11.42578125" style="665" customWidth="1"/>
    <col min="11784" max="11791" width="9.85546875" style="665" customWidth="1"/>
    <col min="11792" max="11795" width="11" style="665" customWidth="1"/>
    <col min="11796" max="11796" width="14.42578125" style="665" customWidth="1"/>
    <col min="11797" max="11797" width="4.140625" style="665" customWidth="1"/>
    <col min="11798" max="11798" width="13.28515625" style="665" customWidth="1"/>
    <col min="11799" max="11799" width="28.140625" style="665" customWidth="1"/>
    <col min="11800" max="11800" width="11" style="665" customWidth="1"/>
    <col min="11801" max="11801" width="14.42578125" style="665" customWidth="1"/>
    <col min="11802" max="11802" width="4.140625" style="665" customWidth="1"/>
    <col min="11803" max="11804" width="11" style="665" customWidth="1"/>
    <col min="11805" max="11805" width="14.42578125" style="665" customWidth="1"/>
    <col min="11806" max="11806" width="4.140625" style="665" customWidth="1"/>
    <col min="11807" max="11807" width="14.42578125" style="665" customWidth="1"/>
    <col min="11808" max="12032" width="11" style="665"/>
    <col min="12033" max="12033" width="31.28515625" style="665" customWidth="1"/>
    <col min="12034" max="12037" width="10.7109375" style="665" customWidth="1"/>
    <col min="12038" max="12038" width="31.7109375" style="665" customWidth="1"/>
    <col min="12039" max="12039" width="11.42578125" style="665" customWidth="1"/>
    <col min="12040" max="12047" width="9.85546875" style="665" customWidth="1"/>
    <col min="12048" max="12051" width="11" style="665" customWidth="1"/>
    <col min="12052" max="12052" width="14.42578125" style="665" customWidth="1"/>
    <col min="12053" max="12053" width="4.140625" style="665" customWidth="1"/>
    <col min="12054" max="12054" width="13.28515625" style="665" customWidth="1"/>
    <col min="12055" max="12055" width="28.140625" style="665" customWidth="1"/>
    <col min="12056" max="12056" width="11" style="665" customWidth="1"/>
    <col min="12057" max="12057" width="14.42578125" style="665" customWidth="1"/>
    <col min="12058" max="12058" width="4.140625" style="665" customWidth="1"/>
    <col min="12059" max="12060" width="11" style="665" customWidth="1"/>
    <col min="12061" max="12061" width="14.42578125" style="665" customWidth="1"/>
    <col min="12062" max="12062" width="4.140625" style="665" customWidth="1"/>
    <col min="12063" max="12063" width="14.42578125" style="665" customWidth="1"/>
    <col min="12064" max="12288" width="11" style="665"/>
    <col min="12289" max="12289" width="31.28515625" style="665" customWidth="1"/>
    <col min="12290" max="12293" width="10.7109375" style="665" customWidth="1"/>
    <col min="12294" max="12294" width="31.7109375" style="665" customWidth="1"/>
    <col min="12295" max="12295" width="11.42578125" style="665" customWidth="1"/>
    <col min="12296" max="12303" width="9.85546875" style="665" customWidth="1"/>
    <col min="12304" max="12307" width="11" style="665" customWidth="1"/>
    <col min="12308" max="12308" width="14.42578125" style="665" customWidth="1"/>
    <col min="12309" max="12309" width="4.140625" style="665" customWidth="1"/>
    <col min="12310" max="12310" width="13.28515625" style="665" customWidth="1"/>
    <col min="12311" max="12311" width="28.140625" style="665" customWidth="1"/>
    <col min="12312" max="12312" width="11" style="665" customWidth="1"/>
    <col min="12313" max="12313" width="14.42578125" style="665" customWidth="1"/>
    <col min="12314" max="12314" width="4.140625" style="665" customWidth="1"/>
    <col min="12315" max="12316" width="11" style="665" customWidth="1"/>
    <col min="12317" max="12317" width="14.42578125" style="665" customWidth="1"/>
    <col min="12318" max="12318" width="4.140625" style="665" customWidth="1"/>
    <col min="12319" max="12319" width="14.42578125" style="665" customWidth="1"/>
    <col min="12320" max="12544" width="11" style="665"/>
    <col min="12545" max="12545" width="31.28515625" style="665" customWidth="1"/>
    <col min="12546" max="12549" width="10.7109375" style="665" customWidth="1"/>
    <col min="12550" max="12550" width="31.7109375" style="665" customWidth="1"/>
    <col min="12551" max="12551" width="11.42578125" style="665" customWidth="1"/>
    <col min="12552" max="12559" width="9.85546875" style="665" customWidth="1"/>
    <col min="12560" max="12563" width="11" style="665" customWidth="1"/>
    <col min="12564" max="12564" width="14.42578125" style="665" customWidth="1"/>
    <col min="12565" max="12565" width="4.140625" style="665" customWidth="1"/>
    <col min="12566" max="12566" width="13.28515625" style="665" customWidth="1"/>
    <col min="12567" max="12567" width="28.140625" style="665" customWidth="1"/>
    <col min="12568" max="12568" width="11" style="665" customWidth="1"/>
    <col min="12569" max="12569" width="14.42578125" style="665" customWidth="1"/>
    <col min="12570" max="12570" width="4.140625" style="665" customWidth="1"/>
    <col min="12571" max="12572" width="11" style="665" customWidth="1"/>
    <col min="12573" max="12573" width="14.42578125" style="665" customWidth="1"/>
    <col min="12574" max="12574" width="4.140625" style="665" customWidth="1"/>
    <col min="12575" max="12575" width="14.42578125" style="665" customWidth="1"/>
    <col min="12576" max="12800" width="11" style="665"/>
    <col min="12801" max="12801" width="31.28515625" style="665" customWidth="1"/>
    <col min="12802" max="12805" width="10.7109375" style="665" customWidth="1"/>
    <col min="12806" max="12806" width="31.7109375" style="665" customWidth="1"/>
    <col min="12807" max="12807" width="11.42578125" style="665" customWidth="1"/>
    <col min="12808" max="12815" width="9.85546875" style="665" customWidth="1"/>
    <col min="12816" max="12819" width="11" style="665" customWidth="1"/>
    <col min="12820" max="12820" width="14.42578125" style="665" customWidth="1"/>
    <col min="12821" max="12821" width="4.140625" style="665" customWidth="1"/>
    <col min="12822" max="12822" width="13.28515625" style="665" customWidth="1"/>
    <col min="12823" max="12823" width="28.140625" style="665" customWidth="1"/>
    <col min="12824" max="12824" width="11" style="665" customWidth="1"/>
    <col min="12825" max="12825" width="14.42578125" style="665" customWidth="1"/>
    <col min="12826" max="12826" width="4.140625" style="665" customWidth="1"/>
    <col min="12827" max="12828" width="11" style="665" customWidth="1"/>
    <col min="12829" max="12829" width="14.42578125" style="665" customWidth="1"/>
    <col min="12830" max="12830" width="4.140625" style="665" customWidth="1"/>
    <col min="12831" max="12831" width="14.42578125" style="665" customWidth="1"/>
    <col min="12832" max="13056" width="11" style="665"/>
    <col min="13057" max="13057" width="31.28515625" style="665" customWidth="1"/>
    <col min="13058" max="13061" width="10.7109375" style="665" customWidth="1"/>
    <col min="13062" max="13062" width="31.7109375" style="665" customWidth="1"/>
    <col min="13063" max="13063" width="11.42578125" style="665" customWidth="1"/>
    <col min="13064" max="13071" width="9.85546875" style="665" customWidth="1"/>
    <col min="13072" max="13075" width="11" style="665" customWidth="1"/>
    <col min="13076" max="13076" width="14.42578125" style="665" customWidth="1"/>
    <col min="13077" max="13077" width="4.140625" style="665" customWidth="1"/>
    <col min="13078" max="13078" width="13.28515625" style="665" customWidth="1"/>
    <col min="13079" max="13079" width="28.140625" style="665" customWidth="1"/>
    <col min="13080" max="13080" width="11" style="665" customWidth="1"/>
    <col min="13081" max="13081" width="14.42578125" style="665" customWidth="1"/>
    <col min="13082" max="13082" width="4.140625" style="665" customWidth="1"/>
    <col min="13083" max="13084" width="11" style="665" customWidth="1"/>
    <col min="13085" max="13085" width="14.42578125" style="665" customWidth="1"/>
    <col min="13086" max="13086" width="4.140625" style="665" customWidth="1"/>
    <col min="13087" max="13087" width="14.42578125" style="665" customWidth="1"/>
    <col min="13088" max="13312" width="11" style="665"/>
    <col min="13313" max="13313" width="31.28515625" style="665" customWidth="1"/>
    <col min="13314" max="13317" width="10.7109375" style="665" customWidth="1"/>
    <col min="13318" max="13318" width="31.7109375" style="665" customWidth="1"/>
    <col min="13319" max="13319" width="11.42578125" style="665" customWidth="1"/>
    <col min="13320" max="13327" width="9.85546875" style="665" customWidth="1"/>
    <col min="13328" max="13331" width="11" style="665" customWidth="1"/>
    <col min="13332" max="13332" width="14.42578125" style="665" customWidth="1"/>
    <col min="13333" max="13333" width="4.140625" style="665" customWidth="1"/>
    <col min="13334" max="13334" width="13.28515625" style="665" customWidth="1"/>
    <col min="13335" max="13335" width="28.140625" style="665" customWidth="1"/>
    <col min="13336" max="13336" width="11" style="665" customWidth="1"/>
    <col min="13337" max="13337" width="14.42578125" style="665" customWidth="1"/>
    <col min="13338" max="13338" width="4.140625" style="665" customWidth="1"/>
    <col min="13339" max="13340" width="11" style="665" customWidth="1"/>
    <col min="13341" max="13341" width="14.42578125" style="665" customWidth="1"/>
    <col min="13342" max="13342" width="4.140625" style="665" customWidth="1"/>
    <col min="13343" max="13343" width="14.42578125" style="665" customWidth="1"/>
    <col min="13344" max="13568" width="11" style="665"/>
    <col min="13569" max="13569" width="31.28515625" style="665" customWidth="1"/>
    <col min="13570" max="13573" width="10.7109375" style="665" customWidth="1"/>
    <col min="13574" max="13574" width="31.7109375" style="665" customWidth="1"/>
    <col min="13575" max="13575" width="11.42578125" style="665" customWidth="1"/>
    <col min="13576" max="13583" width="9.85546875" style="665" customWidth="1"/>
    <col min="13584" max="13587" width="11" style="665" customWidth="1"/>
    <col min="13588" max="13588" width="14.42578125" style="665" customWidth="1"/>
    <col min="13589" max="13589" width="4.140625" style="665" customWidth="1"/>
    <col min="13590" max="13590" width="13.28515625" style="665" customWidth="1"/>
    <col min="13591" max="13591" width="28.140625" style="665" customWidth="1"/>
    <col min="13592" max="13592" width="11" style="665" customWidth="1"/>
    <col min="13593" max="13593" width="14.42578125" style="665" customWidth="1"/>
    <col min="13594" max="13594" width="4.140625" style="665" customWidth="1"/>
    <col min="13595" max="13596" width="11" style="665" customWidth="1"/>
    <col min="13597" max="13597" width="14.42578125" style="665" customWidth="1"/>
    <col min="13598" max="13598" width="4.140625" style="665" customWidth="1"/>
    <col min="13599" max="13599" width="14.42578125" style="665" customWidth="1"/>
    <col min="13600" max="13824" width="11" style="665"/>
    <col min="13825" max="13825" width="31.28515625" style="665" customWidth="1"/>
    <col min="13826" max="13829" width="10.7109375" style="665" customWidth="1"/>
    <col min="13830" max="13830" width="31.7109375" style="665" customWidth="1"/>
    <col min="13831" max="13831" width="11.42578125" style="665" customWidth="1"/>
    <col min="13832" max="13839" width="9.85546875" style="665" customWidth="1"/>
    <col min="13840" max="13843" width="11" style="665" customWidth="1"/>
    <col min="13844" max="13844" width="14.42578125" style="665" customWidth="1"/>
    <col min="13845" max="13845" width="4.140625" style="665" customWidth="1"/>
    <col min="13846" max="13846" width="13.28515625" style="665" customWidth="1"/>
    <col min="13847" max="13847" width="28.140625" style="665" customWidth="1"/>
    <col min="13848" max="13848" width="11" style="665" customWidth="1"/>
    <col min="13849" max="13849" width="14.42578125" style="665" customWidth="1"/>
    <col min="13850" max="13850" width="4.140625" style="665" customWidth="1"/>
    <col min="13851" max="13852" width="11" style="665" customWidth="1"/>
    <col min="13853" max="13853" width="14.42578125" style="665" customWidth="1"/>
    <col min="13854" max="13854" width="4.140625" style="665" customWidth="1"/>
    <col min="13855" max="13855" width="14.42578125" style="665" customWidth="1"/>
    <col min="13856" max="14080" width="11" style="665"/>
    <col min="14081" max="14081" width="31.28515625" style="665" customWidth="1"/>
    <col min="14082" max="14085" width="10.7109375" style="665" customWidth="1"/>
    <col min="14086" max="14086" width="31.7109375" style="665" customWidth="1"/>
    <col min="14087" max="14087" width="11.42578125" style="665" customWidth="1"/>
    <col min="14088" max="14095" width="9.85546875" style="665" customWidth="1"/>
    <col min="14096" max="14099" width="11" style="665" customWidth="1"/>
    <col min="14100" max="14100" width="14.42578125" style="665" customWidth="1"/>
    <col min="14101" max="14101" width="4.140625" style="665" customWidth="1"/>
    <col min="14102" max="14102" width="13.28515625" style="665" customWidth="1"/>
    <col min="14103" max="14103" width="28.140625" style="665" customWidth="1"/>
    <col min="14104" max="14104" width="11" style="665" customWidth="1"/>
    <col min="14105" max="14105" width="14.42578125" style="665" customWidth="1"/>
    <col min="14106" max="14106" width="4.140625" style="665" customWidth="1"/>
    <col min="14107" max="14108" width="11" style="665" customWidth="1"/>
    <col min="14109" max="14109" width="14.42578125" style="665" customWidth="1"/>
    <col min="14110" max="14110" width="4.140625" style="665" customWidth="1"/>
    <col min="14111" max="14111" width="14.42578125" style="665" customWidth="1"/>
    <col min="14112" max="14336" width="11" style="665"/>
    <col min="14337" max="14337" width="31.28515625" style="665" customWidth="1"/>
    <col min="14338" max="14341" width="10.7109375" style="665" customWidth="1"/>
    <col min="14342" max="14342" width="31.7109375" style="665" customWidth="1"/>
    <col min="14343" max="14343" width="11.42578125" style="665" customWidth="1"/>
    <col min="14344" max="14351" width="9.85546875" style="665" customWidth="1"/>
    <col min="14352" max="14355" width="11" style="665" customWidth="1"/>
    <col min="14356" max="14356" width="14.42578125" style="665" customWidth="1"/>
    <col min="14357" max="14357" width="4.140625" style="665" customWidth="1"/>
    <col min="14358" max="14358" width="13.28515625" style="665" customWidth="1"/>
    <col min="14359" max="14359" width="28.140625" style="665" customWidth="1"/>
    <col min="14360" max="14360" width="11" style="665" customWidth="1"/>
    <col min="14361" max="14361" width="14.42578125" style="665" customWidth="1"/>
    <col min="14362" max="14362" width="4.140625" style="665" customWidth="1"/>
    <col min="14363" max="14364" width="11" style="665" customWidth="1"/>
    <col min="14365" max="14365" width="14.42578125" style="665" customWidth="1"/>
    <col min="14366" max="14366" width="4.140625" style="665" customWidth="1"/>
    <col min="14367" max="14367" width="14.42578125" style="665" customWidth="1"/>
    <col min="14368" max="14592" width="11" style="665"/>
    <col min="14593" max="14593" width="31.28515625" style="665" customWidth="1"/>
    <col min="14594" max="14597" width="10.7109375" style="665" customWidth="1"/>
    <col min="14598" max="14598" width="31.7109375" style="665" customWidth="1"/>
    <col min="14599" max="14599" width="11.42578125" style="665" customWidth="1"/>
    <col min="14600" max="14607" width="9.85546875" style="665" customWidth="1"/>
    <col min="14608" max="14611" width="11" style="665" customWidth="1"/>
    <col min="14612" max="14612" width="14.42578125" style="665" customWidth="1"/>
    <col min="14613" max="14613" width="4.140625" style="665" customWidth="1"/>
    <col min="14614" max="14614" width="13.28515625" style="665" customWidth="1"/>
    <col min="14615" max="14615" width="28.140625" style="665" customWidth="1"/>
    <col min="14616" max="14616" width="11" style="665" customWidth="1"/>
    <col min="14617" max="14617" width="14.42578125" style="665" customWidth="1"/>
    <col min="14618" max="14618" width="4.140625" style="665" customWidth="1"/>
    <col min="14619" max="14620" width="11" style="665" customWidth="1"/>
    <col min="14621" max="14621" width="14.42578125" style="665" customWidth="1"/>
    <col min="14622" max="14622" width="4.140625" style="665" customWidth="1"/>
    <col min="14623" max="14623" width="14.42578125" style="665" customWidth="1"/>
    <col min="14624" max="14848" width="11" style="665"/>
    <col min="14849" max="14849" width="31.28515625" style="665" customWidth="1"/>
    <col min="14850" max="14853" width="10.7109375" style="665" customWidth="1"/>
    <col min="14854" max="14854" width="31.7109375" style="665" customWidth="1"/>
    <col min="14855" max="14855" width="11.42578125" style="665" customWidth="1"/>
    <col min="14856" max="14863" width="9.85546875" style="665" customWidth="1"/>
    <col min="14864" max="14867" width="11" style="665" customWidth="1"/>
    <col min="14868" max="14868" width="14.42578125" style="665" customWidth="1"/>
    <col min="14869" max="14869" width="4.140625" style="665" customWidth="1"/>
    <col min="14870" max="14870" width="13.28515625" style="665" customWidth="1"/>
    <col min="14871" max="14871" width="28.140625" style="665" customWidth="1"/>
    <col min="14872" max="14872" width="11" style="665" customWidth="1"/>
    <col min="14873" max="14873" width="14.42578125" style="665" customWidth="1"/>
    <col min="14874" max="14874" width="4.140625" style="665" customWidth="1"/>
    <col min="14875" max="14876" width="11" style="665" customWidth="1"/>
    <col min="14877" max="14877" width="14.42578125" style="665" customWidth="1"/>
    <col min="14878" max="14878" width="4.140625" style="665" customWidth="1"/>
    <col min="14879" max="14879" width="14.42578125" style="665" customWidth="1"/>
    <col min="14880" max="15104" width="11" style="665"/>
    <col min="15105" max="15105" width="31.28515625" style="665" customWidth="1"/>
    <col min="15106" max="15109" width="10.7109375" style="665" customWidth="1"/>
    <col min="15110" max="15110" width="31.7109375" style="665" customWidth="1"/>
    <col min="15111" max="15111" width="11.42578125" style="665" customWidth="1"/>
    <col min="15112" max="15119" width="9.85546875" style="665" customWidth="1"/>
    <col min="15120" max="15123" width="11" style="665" customWidth="1"/>
    <col min="15124" max="15124" width="14.42578125" style="665" customWidth="1"/>
    <col min="15125" max="15125" width="4.140625" style="665" customWidth="1"/>
    <col min="15126" max="15126" width="13.28515625" style="665" customWidth="1"/>
    <col min="15127" max="15127" width="28.140625" style="665" customWidth="1"/>
    <col min="15128" max="15128" width="11" style="665" customWidth="1"/>
    <col min="15129" max="15129" width="14.42578125" style="665" customWidth="1"/>
    <col min="15130" max="15130" width="4.140625" style="665" customWidth="1"/>
    <col min="15131" max="15132" width="11" style="665" customWidth="1"/>
    <col min="15133" max="15133" width="14.42578125" style="665" customWidth="1"/>
    <col min="15134" max="15134" width="4.140625" style="665" customWidth="1"/>
    <col min="15135" max="15135" width="14.42578125" style="665" customWidth="1"/>
    <col min="15136" max="15360" width="11" style="665"/>
    <col min="15361" max="15361" width="31.28515625" style="665" customWidth="1"/>
    <col min="15362" max="15365" width="10.7109375" style="665" customWidth="1"/>
    <col min="15366" max="15366" width="31.7109375" style="665" customWidth="1"/>
    <col min="15367" max="15367" width="11.42578125" style="665" customWidth="1"/>
    <col min="15368" max="15375" width="9.85546875" style="665" customWidth="1"/>
    <col min="15376" max="15379" width="11" style="665" customWidth="1"/>
    <col min="15380" max="15380" width="14.42578125" style="665" customWidth="1"/>
    <col min="15381" max="15381" width="4.140625" style="665" customWidth="1"/>
    <col min="15382" max="15382" width="13.28515625" style="665" customWidth="1"/>
    <col min="15383" max="15383" width="28.140625" style="665" customWidth="1"/>
    <col min="15384" max="15384" width="11" style="665" customWidth="1"/>
    <col min="15385" max="15385" width="14.42578125" style="665" customWidth="1"/>
    <col min="15386" max="15386" width="4.140625" style="665" customWidth="1"/>
    <col min="15387" max="15388" width="11" style="665" customWidth="1"/>
    <col min="15389" max="15389" width="14.42578125" style="665" customWidth="1"/>
    <col min="15390" max="15390" width="4.140625" style="665" customWidth="1"/>
    <col min="15391" max="15391" width="14.42578125" style="665" customWidth="1"/>
    <col min="15392" max="15616" width="11" style="665"/>
    <col min="15617" max="15617" width="31.28515625" style="665" customWidth="1"/>
    <col min="15618" max="15621" width="10.7109375" style="665" customWidth="1"/>
    <col min="15622" max="15622" width="31.7109375" style="665" customWidth="1"/>
    <col min="15623" max="15623" width="11.42578125" style="665" customWidth="1"/>
    <col min="15624" max="15631" width="9.85546875" style="665" customWidth="1"/>
    <col min="15632" max="15635" width="11" style="665" customWidth="1"/>
    <col min="15636" max="15636" width="14.42578125" style="665" customWidth="1"/>
    <col min="15637" max="15637" width="4.140625" style="665" customWidth="1"/>
    <col min="15638" max="15638" width="13.28515625" style="665" customWidth="1"/>
    <col min="15639" max="15639" width="28.140625" style="665" customWidth="1"/>
    <col min="15640" max="15640" width="11" style="665" customWidth="1"/>
    <col min="15641" max="15641" width="14.42578125" style="665" customWidth="1"/>
    <col min="15642" max="15642" width="4.140625" style="665" customWidth="1"/>
    <col min="15643" max="15644" width="11" style="665" customWidth="1"/>
    <col min="15645" max="15645" width="14.42578125" style="665" customWidth="1"/>
    <col min="15646" max="15646" width="4.140625" style="665" customWidth="1"/>
    <col min="15647" max="15647" width="14.42578125" style="665" customWidth="1"/>
    <col min="15648" max="15872" width="11" style="665"/>
    <col min="15873" max="15873" width="31.28515625" style="665" customWidth="1"/>
    <col min="15874" max="15877" width="10.7109375" style="665" customWidth="1"/>
    <col min="15878" max="15878" width="31.7109375" style="665" customWidth="1"/>
    <col min="15879" max="15879" width="11.42578125" style="665" customWidth="1"/>
    <col min="15880" max="15887" width="9.85546875" style="665" customWidth="1"/>
    <col min="15888" max="15891" width="11" style="665" customWidth="1"/>
    <col min="15892" max="15892" width="14.42578125" style="665" customWidth="1"/>
    <col min="15893" max="15893" width="4.140625" style="665" customWidth="1"/>
    <col min="15894" max="15894" width="13.28515625" style="665" customWidth="1"/>
    <col min="15895" max="15895" width="28.140625" style="665" customWidth="1"/>
    <col min="15896" max="15896" width="11" style="665" customWidth="1"/>
    <col min="15897" max="15897" width="14.42578125" style="665" customWidth="1"/>
    <col min="15898" max="15898" width="4.140625" style="665" customWidth="1"/>
    <col min="15899" max="15900" width="11" style="665" customWidth="1"/>
    <col min="15901" max="15901" width="14.42578125" style="665" customWidth="1"/>
    <col min="15902" max="15902" width="4.140625" style="665" customWidth="1"/>
    <col min="15903" max="15903" width="14.42578125" style="665" customWidth="1"/>
    <col min="15904" max="16128" width="11" style="665"/>
    <col min="16129" max="16129" width="31.28515625" style="665" customWidth="1"/>
    <col min="16130" max="16133" width="10.7109375" style="665" customWidth="1"/>
    <col min="16134" max="16134" width="31.7109375" style="665" customWidth="1"/>
    <col min="16135" max="16135" width="11.42578125" style="665" customWidth="1"/>
    <col min="16136" max="16143" width="9.85546875" style="665" customWidth="1"/>
    <col min="16144" max="16147" width="11" style="665" customWidth="1"/>
    <col min="16148" max="16148" width="14.42578125" style="665" customWidth="1"/>
    <col min="16149" max="16149" width="4.140625" style="665" customWidth="1"/>
    <col min="16150" max="16150" width="13.28515625" style="665" customWidth="1"/>
    <col min="16151" max="16151" width="28.140625" style="665" customWidth="1"/>
    <col min="16152" max="16152" width="11" style="665" customWidth="1"/>
    <col min="16153" max="16153" width="14.42578125" style="665" customWidth="1"/>
    <col min="16154" max="16154" width="4.140625" style="665" customWidth="1"/>
    <col min="16155" max="16156" width="11" style="665" customWidth="1"/>
    <col min="16157" max="16157" width="14.42578125" style="665" customWidth="1"/>
    <col min="16158" max="16158" width="4.140625" style="665" customWidth="1"/>
    <col min="16159" max="16159" width="14.42578125" style="665" customWidth="1"/>
    <col min="16160" max="16384" width="11" style="665"/>
  </cols>
  <sheetData>
    <row r="1" spans="1:10" ht="24.75" customHeight="1">
      <c r="A1" s="1151" t="s">
        <v>269</v>
      </c>
      <c r="B1" s="1158"/>
      <c r="C1" s="1156"/>
      <c r="D1" s="1158"/>
      <c r="E1" s="1300" t="s">
        <v>270</v>
      </c>
      <c r="F1" s="1300"/>
    </row>
    <row r="2" spans="1:10" ht="18.95" customHeight="1">
      <c r="F2" s="666"/>
    </row>
    <row r="3" spans="1:10" s="669" customFormat="1" ht="18.95" customHeight="1">
      <c r="A3" s="1159" t="s">
        <v>615</v>
      </c>
      <c r="B3" s="218"/>
      <c r="C3" s="218"/>
      <c r="D3" s="667"/>
      <c r="E3" s="1309" t="s">
        <v>658</v>
      </c>
      <c r="F3" s="1310"/>
      <c r="G3" s="231"/>
      <c r="H3" s="668"/>
    </row>
    <row r="4" spans="1:10" s="669" customFormat="1" ht="18.95" customHeight="1">
      <c r="A4" s="1159" t="s">
        <v>607</v>
      </c>
      <c r="B4" s="670"/>
      <c r="C4" s="218"/>
      <c r="D4" s="670"/>
      <c r="E4" s="670"/>
      <c r="F4" s="1160" t="s">
        <v>609</v>
      </c>
      <c r="G4" s="231"/>
    </row>
    <row r="5" spans="1:10" ht="18.95" customHeight="1">
      <c r="F5" s="671"/>
    </row>
    <row r="6" spans="1:10" ht="16.5" customHeight="1">
      <c r="A6" s="533" t="s">
        <v>574</v>
      </c>
      <c r="B6" s="1311" t="s">
        <v>271</v>
      </c>
      <c r="C6" s="1311"/>
      <c r="D6" s="1311" t="s">
        <v>272</v>
      </c>
      <c r="E6" s="1311"/>
      <c r="F6" s="571" t="s">
        <v>575</v>
      </c>
    </row>
    <row r="7" spans="1:10" ht="12.95" customHeight="1">
      <c r="B7" s="1312" t="s">
        <v>251</v>
      </c>
      <c r="C7" s="1312"/>
      <c r="D7" s="1313" t="s">
        <v>227</v>
      </c>
      <c r="E7" s="1313"/>
    </row>
    <row r="8" spans="1:10" ht="12.95" customHeight="1">
      <c r="A8" s="536"/>
      <c r="B8" s="672" t="s">
        <v>5</v>
      </c>
      <c r="C8" s="672" t="s">
        <v>216</v>
      </c>
      <c r="D8" s="672" t="s">
        <v>5</v>
      </c>
      <c r="E8" s="672" t="s">
        <v>216</v>
      </c>
    </row>
    <row r="9" spans="1:10" ht="12.95" customHeight="1">
      <c r="A9" s="135"/>
      <c r="B9" s="673" t="s">
        <v>191</v>
      </c>
      <c r="C9" s="674" t="s">
        <v>2</v>
      </c>
      <c r="D9" s="673" t="s">
        <v>191</v>
      </c>
      <c r="E9" s="674" t="s">
        <v>2</v>
      </c>
      <c r="F9" s="138"/>
    </row>
    <row r="10" spans="1:10" s="675" customFormat="1" ht="8.1" customHeight="1">
      <c r="B10" s="676"/>
      <c r="C10" s="218"/>
      <c r="D10" s="677"/>
      <c r="E10" s="677"/>
      <c r="F10" s="678"/>
      <c r="G10" s="231"/>
    </row>
    <row r="11" spans="1:10" s="680" customFormat="1" ht="17.100000000000001" customHeight="1">
      <c r="A11" s="23" t="s">
        <v>15</v>
      </c>
      <c r="B11" s="143">
        <f>SUM(B12:B19)</f>
        <v>5944</v>
      </c>
      <c r="C11" s="143">
        <f>SUM(C12:C19)</f>
        <v>2292</v>
      </c>
      <c r="D11" s="143">
        <f>SUM(D12:D19)</f>
        <v>1554</v>
      </c>
      <c r="E11" s="143">
        <f>SUM(E12:E19)</f>
        <v>545</v>
      </c>
      <c r="F11" s="25" t="s">
        <v>16</v>
      </c>
      <c r="G11" s="679"/>
      <c r="H11" s="679"/>
      <c r="I11" s="679"/>
      <c r="J11" s="679"/>
    </row>
    <row r="12" spans="1:10" s="680" customFormat="1" ht="17.100000000000001" customHeight="1">
      <c r="A12" s="26" t="s">
        <v>17</v>
      </c>
      <c r="B12" s="1078">
        <v>653</v>
      </c>
      <c r="C12" s="1078">
        <v>192</v>
      </c>
      <c r="D12" s="1078">
        <v>258</v>
      </c>
      <c r="E12" s="1078">
        <v>69</v>
      </c>
      <c r="F12" s="28" t="s">
        <v>18</v>
      </c>
      <c r="G12" s="641"/>
      <c r="H12" s="641"/>
      <c r="I12" s="641"/>
      <c r="J12" s="641"/>
    </row>
    <row r="13" spans="1:10" s="675" customFormat="1" ht="17.100000000000001" customHeight="1">
      <c r="A13" s="26" t="s">
        <v>19</v>
      </c>
      <c r="B13" s="1078">
        <v>564</v>
      </c>
      <c r="C13" s="1078">
        <v>203</v>
      </c>
      <c r="D13" s="1078">
        <v>397</v>
      </c>
      <c r="E13" s="1078">
        <v>153</v>
      </c>
      <c r="F13" s="28" t="s">
        <v>20</v>
      </c>
      <c r="G13" s="641"/>
      <c r="H13" s="641"/>
      <c r="I13" s="641"/>
      <c r="J13" s="641"/>
    </row>
    <row r="14" spans="1:10" s="675" customFormat="1" ht="17.100000000000001" customHeight="1">
      <c r="A14" s="29" t="s">
        <v>21</v>
      </c>
      <c r="B14" s="1078">
        <v>168</v>
      </c>
      <c r="C14" s="1078">
        <v>63</v>
      </c>
      <c r="D14" s="1078">
        <v>168</v>
      </c>
      <c r="E14" s="1078">
        <v>63</v>
      </c>
      <c r="F14" s="28" t="s">
        <v>22</v>
      </c>
      <c r="G14" s="643"/>
      <c r="H14" s="643"/>
      <c r="I14" s="643"/>
      <c r="J14" s="643"/>
    </row>
    <row r="15" spans="1:10" s="675" customFormat="1" ht="17.100000000000001" customHeight="1">
      <c r="A15" s="30" t="s">
        <v>23</v>
      </c>
      <c r="B15" s="1078">
        <v>651</v>
      </c>
      <c r="C15" s="1078">
        <v>238</v>
      </c>
      <c r="D15" s="1078">
        <v>139</v>
      </c>
      <c r="E15" s="1078">
        <v>52</v>
      </c>
      <c r="F15" s="28" t="s">
        <v>24</v>
      </c>
      <c r="G15" s="641"/>
      <c r="H15" s="641"/>
      <c r="I15" s="641"/>
      <c r="J15" s="641"/>
    </row>
    <row r="16" spans="1:10" s="675" customFormat="1" ht="17.100000000000001" customHeight="1">
      <c r="A16" s="30" t="s">
        <v>25</v>
      </c>
      <c r="B16" s="1078">
        <v>551</v>
      </c>
      <c r="C16" s="1078">
        <v>184</v>
      </c>
      <c r="D16" s="1078">
        <v>375</v>
      </c>
      <c r="E16" s="1078">
        <v>124</v>
      </c>
      <c r="F16" s="28" t="s">
        <v>26</v>
      </c>
      <c r="G16" s="641"/>
      <c r="H16" s="641"/>
      <c r="I16" s="641"/>
      <c r="J16" s="641"/>
    </row>
    <row r="17" spans="1:10" s="675" customFormat="1" ht="17.100000000000001" customHeight="1">
      <c r="A17" s="30" t="s">
        <v>27</v>
      </c>
      <c r="B17" s="1078">
        <v>1818</v>
      </c>
      <c r="C17" s="1078">
        <v>737</v>
      </c>
      <c r="D17" s="1078">
        <v>26</v>
      </c>
      <c r="E17" s="1078">
        <v>3</v>
      </c>
      <c r="F17" s="28" t="s">
        <v>28</v>
      </c>
      <c r="G17" s="641"/>
      <c r="H17" s="641"/>
      <c r="I17" s="641"/>
      <c r="J17" s="641"/>
    </row>
    <row r="18" spans="1:10" s="675" customFormat="1" ht="17.100000000000001" customHeight="1">
      <c r="A18" s="30" t="s">
        <v>29</v>
      </c>
      <c r="B18" s="1078">
        <v>1070</v>
      </c>
      <c r="C18" s="1078">
        <v>468</v>
      </c>
      <c r="D18" s="1078">
        <v>167</v>
      </c>
      <c r="E18" s="1078">
        <v>72</v>
      </c>
      <c r="F18" s="28" t="s">
        <v>30</v>
      </c>
      <c r="G18" s="643"/>
      <c r="H18" s="643"/>
      <c r="I18" s="643"/>
      <c r="J18" s="643"/>
    </row>
    <row r="19" spans="1:10" s="675" customFormat="1" ht="17.100000000000001" customHeight="1">
      <c r="A19" s="30" t="s">
        <v>31</v>
      </c>
      <c r="B19" s="1078">
        <v>469</v>
      </c>
      <c r="C19" s="1078">
        <v>207</v>
      </c>
      <c r="D19" s="1078">
        <v>24</v>
      </c>
      <c r="E19" s="1078">
        <v>9</v>
      </c>
      <c r="F19" s="28" t="s">
        <v>32</v>
      </c>
      <c r="G19" s="641"/>
      <c r="H19" s="641"/>
      <c r="I19" s="641"/>
      <c r="J19" s="641"/>
    </row>
    <row r="20" spans="1:10" s="675" customFormat="1" ht="17.100000000000001" customHeight="1">
      <c r="A20" s="31" t="s">
        <v>33</v>
      </c>
      <c r="B20" s="143">
        <f>SUM(B21:B28)</f>
        <v>3727</v>
      </c>
      <c r="C20" s="143">
        <f>SUM(C21:C28)</f>
        <v>1241</v>
      </c>
      <c r="D20" s="143">
        <f>SUM(D21:D28)</f>
        <v>524</v>
      </c>
      <c r="E20" s="143">
        <f>SUM(E21:E28)</f>
        <v>135</v>
      </c>
      <c r="F20" s="32" t="s">
        <v>34</v>
      </c>
      <c r="G20" s="641"/>
      <c r="H20" s="641"/>
      <c r="I20" s="641"/>
      <c r="J20" s="641"/>
    </row>
    <row r="21" spans="1:10" s="675" customFormat="1" ht="17.100000000000001" customHeight="1">
      <c r="A21" s="26" t="s">
        <v>35</v>
      </c>
      <c r="B21" s="1078">
        <v>428</v>
      </c>
      <c r="C21" s="1078">
        <v>126</v>
      </c>
      <c r="D21" s="1078">
        <v>31</v>
      </c>
      <c r="E21" s="1078">
        <v>9</v>
      </c>
      <c r="F21" s="33" t="s">
        <v>36</v>
      </c>
      <c r="G21" s="641"/>
      <c r="H21" s="641"/>
      <c r="I21" s="641"/>
      <c r="J21" s="641"/>
    </row>
    <row r="22" spans="1:10" s="675" customFormat="1" ht="17.100000000000001" customHeight="1">
      <c r="A22" s="26" t="s">
        <v>37</v>
      </c>
      <c r="B22" s="1078">
        <v>311</v>
      </c>
      <c r="C22" s="1078">
        <v>105</v>
      </c>
      <c r="D22" s="1078">
        <v>180</v>
      </c>
      <c r="E22" s="1078">
        <v>63</v>
      </c>
      <c r="F22" s="33" t="s">
        <v>38</v>
      </c>
      <c r="G22" s="641"/>
      <c r="H22" s="641"/>
      <c r="I22" s="641"/>
      <c r="J22" s="641"/>
    </row>
    <row r="23" spans="1:10" s="675" customFormat="1" ht="17.100000000000001" customHeight="1">
      <c r="A23" s="26" t="s">
        <v>39</v>
      </c>
      <c r="B23" s="1078">
        <v>225</v>
      </c>
      <c r="C23" s="1078">
        <v>43</v>
      </c>
      <c r="D23" s="1078">
        <v>105</v>
      </c>
      <c r="E23" s="1078">
        <v>13</v>
      </c>
      <c r="F23" s="33" t="s">
        <v>40</v>
      </c>
      <c r="G23" s="641"/>
      <c r="H23" s="641"/>
      <c r="I23" s="641"/>
      <c r="J23" s="641"/>
    </row>
    <row r="24" spans="1:10" s="675" customFormat="1" ht="17.100000000000001" customHeight="1">
      <c r="A24" s="26" t="s">
        <v>41</v>
      </c>
      <c r="B24" s="1078">
        <v>356</v>
      </c>
      <c r="C24" s="1078">
        <v>99</v>
      </c>
      <c r="D24" s="1078">
        <v>107</v>
      </c>
      <c r="E24" s="1078">
        <v>31</v>
      </c>
      <c r="F24" s="28" t="s">
        <v>42</v>
      </c>
      <c r="G24" s="643"/>
      <c r="H24" s="643"/>
      <c r="I24" s="643"/>
      <c r="J24" s="643"/>
    </row>
    <row r="25" spans="1:10" s="675" customFormat="1" ht="17.100000000000001" customHeight="1">
      <c r="A25" s="26" t="s">
        <v>43</v>
      </c>
      <c r="B25" s="1078">
        <v>209</v>
      </c>
      <c r="C25" s="1078">
        <v>52</v>
      </c>
      <c r="D25" s="1078">
        <v>13</v>
      </c>
      <c r="E25" s="1078">
        <v>3</v>
      </c>
      <c r="F25" s="33" t="s">
        <v>44</v>
      </c>
      <c r="G25" s="641"/>
      <c r="H25" s="641"/>
      <c r="I25" s="641"/>
      <c r="J25" s="641"/>
    </row>
    <row r="26" spans="1:10" s="675" customFormat="1" ht="17.100000000000001" customHeight="1">
      <c r="A26" s="26" t="s">
        <v>45</v>
      </c>
      <c r="B26" s="1078">
        <v>867</v>
      </c>
      <c r="C26" s="1078">
        <v>288</v>
      </c>
      <c r="D26" s="1078">
        <v>84</v>
      </c>
      <c r="E26" s="1078">
        <v>15</v>
      </c>
      <c r="F26" s="33" t="s">
        <v>46</v>
      </c>
      <c r="G26" s="641"/>
      <c r="H26" s="641"/>
      <c r="I26" s="641"/>
      <c r="J26" s="641"/>
    </row>
    <row r="27" spans="1:10" s="680" customFormat="1" ht="17.100000000000001" customHeight="1">
      <c r="A27" s="26" t="s">
        <v>47</v>
      </c>
      <c r="B27" s="1078">
        <v>979</v>
      </c>
      <c r="C27" s="1078">
        <v>400</v>
      </c>
      <c r="D27" s="1078">
        <v>0</v>
      </c>
      <c r="E27" s="1078">
        <v>0</v>
      </c>
      <c r="F27" s="33" t="s">
        <v>48</v>
      </c>
      <c r="G27" s="641"/>
      <c r="H27" s="641"/>
      <c r="I27" s="641"/>
      <c r="J27" s="641"/>
    </row>
    <row r="28" spans="1:10" s="675" customFormat="1" ht="17.100000000000001" customHeight="1">
      <c r="A28" s="26" t="s">
        <v>49</v>
      </c>
      <c r="B28" s="1078">
        <v>352</v>
      </c>
      <c r="C28" s="1078">
        <v>128</v>
      </c>
      <c r="D28" s="1078">
        <v>4</v>
      </c>
      <c r="E28" s="1078">
        <v>1</v>
      </c>
      <c r="F28" s="33" t="s">
        <v>50</v>
      </c>
      <c r="G28" s="641"/>
      <c r="H28" s="641"/>
      <c r="I28" s="641"/>
      <c r="J28" s="641"/>
    </row>
    <row r="29" spans="1:10" s="675" customFormat="1" ht="17.100000000000001" customHeight="1">
      <c r="A29" s="23" t="s">
        <v>51</v>
      </c>
      <c r="B29" s="143">
        <f>SUM(B30:B38)</f>
        <v>7161</v>
      </c>
      <c r="C29" s="143">
        <f>SUM(C30:C38)</f>
        <v>2861</v>
      </c>
      <c r="D29" s="143">
        <f>SUM(D30:D38)</f>
        <v>1567</v>
      </c>
      <c r="E29" s="143">
        <f>SUM(E30:E38)</f>
        <v>560</v>
      </c>
      <c r="F29" s="25" t="s">
        <v>52</v>
      </c>
      <c r="G29" s="641"/>
      <c r="H29" s="641"/>
      <c r="I29" s="641"/>
      <c r="J29" s="641"/>
    </row>
    <row r="30" spans="1:10" s="675" customFormat="1" ht="17.100000000000001" customHeight="1">
      <c r="A30" s="34" t="s">
        <v>53</v>
      </c>
      <c r="B30" s="1078">
        <v>1450</v>
      </c>
      <c r="C30" s="1078">
        <v>641</v>
      </c>
      <c r="D30" s="1078">
        <v>137</v>
      </c>
      <c r="E30" s="1078">
        <v>54</v>
      </c>
      <c r="F30" s="28" t="s">
        <v>54</v>
      </c>
      <c r="G30" s="641"/>
      <c r="H30" s="641"/>
      <c r="I30" s="641"/>
      <c r="J30" s="641"/>
    </row>
    <row r="31" spans="1:10" s="675" customFormat="1" ht="17.100000000000001" customHeight="1">
      <c r="A31" s="35" t="s">
        <v>55</v>
      </c>
      <c r="B31" s="1078">
        <v>422</v>
      </c>
      <c r="C31" s="1078">
        <v>117</v>
      </c>
      <c r="D31" s="1078">
        <v>162</v>
      </c>
      <c r="E31" s="1078">
        <v>42</v>
      </c>
      <c r="F31" s="28" t="s">
        <v>56</v>
      </c>
      <c r="G31" s="641"/>
      <c r="H31" s="641"/>
      <c r="I31" s="641"/>
      <c r="J31" s="641"/>
    </row>
    <row r="32" spans="1:10" s="675" customFormat="1" ht="17.100000000000001" customHeight="1">
      <c r="A32" s="34" t="s">
        <v>57</v>
      </c>
      <c r="B32" s="1078">
        <v>402</v>
      </c>
      <c r="C32" s="1078">
        <v>123</v>
      </c>
      <c r="D32" s="1078">
        <v>92</v>
      </c>
      <c r="E32" s="1078">
        <v>24</v>
      </c>
      <c r="F32" s="28" t="s">
        <v>58</v>
      </c>
      <c r="G32" s="641"/>
      <c r="H32" s="641"/>
      <c r="I32" s="641"/>
      <c r="J32" s="641"/>
    </row>
    <row r="33" spans="1:10" s="675" customFormat="1" ht="17.100000000000001" customHeight="1">
      <c r="A33" s="26" t="s">
        <v>59</v>
      </c>
      <c r="B33" s="1078">
        <v>2088</v>
      </c>
      <c r="C33" s="1078">
        <v>993</v>
      </c>
      <c r="D33" s="1078">
        <v>16</v>
      </c>
      <c r="E33" s="1078">
        <v>7</v>
      </c>
      <c r="F33" s="28" t="s">
        <v>60</v>
      </c>
      <c r="G33" s="641"/>
      <c r="H33" s="641"/>
      <c r="I33" s="641"/>
      <c r="J33" s="641"/>
    </row>
    <row r="34" spans="1:10" s="675" customFormat="1" ht="17.100000000000001" customHeight="1">
      <c r="A34" s="35" t="s">
        <v>61</v>
      </c>
      <c r="B34" s="1078">
        <v>347</v>
      </c>
      <c r="C34" s="1078">
        <v>113</v>
      </c>
      <c r="D34" s="1078">
        <v>79</v>
      </c>
      <c r="E34" s="1078">
        <v>29</v>
      </c>
      <c r="F34" s="28" t="s">
        <v>62</v>
      </c>
      <c r="G34" s="643"/>
      <c r="H34" s="643"/>
      <c r="I34" s="643"/>
      <c r="J34" s="643"/>
    </row>
    <row r="35" spans="1:10" s="675" customFormat="1" ht="17.100000000000001" customHeight="1">
      <c r="A35" s="26" t="s">
        <v>63</v>
      </c>
      <c r="B35" s="1078">
        <v>472</v>
      </c>
      <c r="C35" s="1078">
        <v>171</v>
      </c>
      <c r="D35" s="1078">
        <v>74</v>
      </c>
      <c r="E35" s="1078">
        <v>20</v>
      </c>
      <c r="F35" s="28" t="s">
        <v>64</v>
      </c>
      <c r="G35" s="641"/>
      <c r="H35" s="641"/>
      <c r="I35" s="641"/>
      <c r="J35" s="641"/>
    </row>
    <row r="36" spans="1:10" s="680" customFormat="1" ht="17.100000000000001" customHeight="1">
      <c r="A36" s="26" t="s">
        <v>65</v>
      </c>
      <c r="B36" s="1078">
        <v>835</v>
      </c>
      <c r="C36" s="1078">
        <v>275</v>
      </c>
      <c r="D36" s="1078">
        <v>438</v>
      </c>
      <c r="E36" s="1078">
        <v>139</v>
      </c>
      <c r="F36" s="28" t="s">
        <v>66</v>
      </c>
      <c r="G36" s="641"/>
      <c r="H36" s="641"/>
      <c r="I36" s="641"/>
      <c r="J36" s="641"/>
    </row>
    <row r="37" spans="1:10" s="675" customFormat="1" ht="17.100000000000001" customHeight="1">
      <c r="A37" s="26" t="s">
        <v>67</v>
      </c>
      <c r="B37" s="1078">
        <v>858</v>
      </c>
      <c r="C37" s="1078">
        <v>305</v>
      </c>
      <c r="D37" s="1078">
        <v>303</v>
      </c>
      <c r="E37" s="1078">
        <v>126</v>
      </c>
      <c r="F37" s="28" t="s">
        <v>68</v>
      </c>
      <c r="G37" s="641"/>
      <c r="H37" s="641"/>
      <c r="I37" s="641"/>
      <c r="J37" s="641"/>
    </row>
    <row r="38" spans="1:10" s="675" customFormat="1" ht="17.100000000000001" customHeight="1">
      <c r="A38" s="26" t="s">
        <v>69</v>
      </c>
      <c r="B38" s="1078">
        <v>287</v>
      </c>
      <c r="C38" s="1078">
        <v>123</v>
      </c>
      <c r="D38" s="1078">
        <v>266</v>
      </c>
      <c r="E38" s="1078">
        <v>119</v>
      </c>
      <c r="F38" s="28" t="s">
        <v>70</v>
      </c>
      <c r="G38" s="643"/>
      <c r="H38" s="643"/>
      <c r="I38" s="643"/>
      <c r="J38" s="643"/>
    </row>
    <row r="39" spans="1:10" s="675" customFormat="1" ht="17.100000000000001" customHeight="1">
      <c r="A39" s="36" t="s">
        <v>71</v>
      </c>
      <c r="B39" s="143">
        <f>SUM(B40:B46)</f>
        <v>7278</v>
      </c>
      <c r="C39" s="143">
        <f>SUM(C40:C46)</f>
        <v>3297</v>
      </c>
      <c r="D39" s="143">
        <f>SUM(D40:D46)</f>
        <v>1251</v>
      </c>
      <c r="E39" s="143">
        <f>SUM(E40:E46)</f>
        <v>519</v>
      </c>
      <c r="F39" s="25" t="s">
        <v>72</v>
      </c>
      <c r="G39" s="641"/>
      <c r="H39" s="641"/>
      <c r="I39" s="641"/>
      <c r="J39" s="641"/>
    </row>
    <row r="40" spans="1:10" s="675" customFormat="1" ht="17.100000000000001" customHeight="1">
      <c r="A40" s="34" t="s">
        <v>73</v>
      </c>
      <c r="B40" s="1078">
        <v>1416</v>
      </c>
      <c r="C40" s="1078">
        <v>653</v>
      </c>
      <c r="D40" s="1078">
        <v>277</v>
      </c>
      <c r="E40" s="1078">
        <v>120</v>
      </c>
      <c r="F40" s="33" t="s">
        <v>74</v>
      </c>
      <c r="G40" s="641"/>
      <c r="H40" s="641"/>
      <c r="I40" s="641"/>
      <c r="J40" s="641"/>
    </row>
    <row r="41" spans="1:10" s="675" customFormat="1" ht="17.100000000000001" customHeight="1">
      <c r="A41" s="34" t="s">
        <v>75</v>
      </c>
      <c r="B41" s="1078">
        <v>874</v>
      </c>
      <c r="C41" s="1078">
        <v>319</v>
      </c>
      <c r="D41" s="1078">
        <v>248</v>
      </c>
      <c r="E41" s="1078">
        <v>105</v>
      </c>
      <c r="F41" s="28" t="s">
        <v>76</v>
      </c>
      <c r="G41" s="641"/>
      <c r="H41" s="641"/>
      <c r="I41" s="641"/>
      <c r="J41" s="641"/>
    </row>
    <row r="42" spans="1:10" s="675" customFormat="1" ht="17.100000000000001" customHeight="1">
      <c r="A42" s="34" t="s">
        <v>77</v>
      </c>
      <c r="B42" s="1078">
        <v>855</v>
      </c>
      <c r="C42" s="1078">
        <v>496</v>
      </c>
      <c r="D42" s="1078">
        <v>0</v>
      </c>
      <c r="E42" s="1078">
        <v>0</v>
      </c>
      <c r="F42" s="28" t="s">
        <v>78</v>
      </c>
      <c r="G42" s="641"/>
      <c r="H42" s="641"/>
      <c r="I42" s="641"/>
      <c r="J42" s="641"/>
    </row>
    <row r="43" spans="1:10" s="675" customFormat="1" ht="17.100000000000001" customHeight="1">
      <c r="A43" s="34" t="s">
        <v>79</v>
      </c>
      <c r="B43" s="1078">
        <v>1734</v>
      </c>
      <c r="C43" s="1078">
        <v>890</v>
      </c>
      <c r="D43" s="1078">
        <v>32</v>
      </c>
      <c r="E43" s="1078">
        <v>15</v>
      </c>
      <c r="F43" s="28" t="s">
        <v>80</v>
      </c>
      <c r="G43" s="643"/>
      <c r="H43" s="643"/>
      <c r="I43" s="643"/>
      <c r="J43" s="643"/>
    </row>
    <row r="44" spans="1:10" s="675" customFormat="1" ht="17.100000000000001" customHeight="1">
      <c r="A44" s="34" t="s">
        <v>81</v>
      </c>
      <c r="B44" s="1078">
        <v>912</v>
      </c>
      <c r="C44" s="1078">
        <v>251</v>
      </c>
      <c r="D44" s="1078">
        <v>301</v>
      </c>
      <c r="E44" s="1078">
        <v>91</v>
      </c>
      <c r="F44" s="33" t="s">
        <v>82</v>
      </c>
      <c r="G44" s="641"/>
      <c r="H44" s="641"/>
      <c r="I44" s="641"/>
      <c r="J44" s="641"/>
    </row>
    <row r="45" spans="1:10" s="675" customFormat="1" ht="17.100000000000001" customHeight="1">
      <c r="A45" s="34" t="s">
        <v>83</v>
      </c>
      <c r="B45" s="1078">
        <v>418</v>
      </c>
      <c r="C45" s="1078">
        <v>143</v>
      </c>
      <c r="D45" s="1078">
        <v>126</v>
      </c>
      <c r="E45" s="1078">
        <v>60</v>
      </c>
      <c r="F45" s="33" t="s">
        <v>84</v>
      </c>
      <c r="G45" s="641"/>
      <c r="H45" s="641"/>
      <c r="I45" s="641"/>
      <c r="J45" s="641"/>
    </row>
    <row r="46" spans="1:10" s="680" customFormat="1" ht="17.100000000000001" customHeight="1">
      <c r="A46" s="34" t="s">
        <v>85</v>
      </c>
      <c r="B46" s="1078">
        <v>1069</v>
      </c>
      <c r="C46" s="1078">
        <v>545</v>
      </c>
      <c r="D46" s="1078">
        <v>267</v>
      </c>
      <c r="E46" s="1078">
        <v>128</v>
      </c>
      <c r="F46" s="28" t="s">
        <v>86</v>
      </c>
      <c r="G46" s="641"/>
      <c r="H46" s="641"/>
      <c r="I46" s="641"/>
      <c r="J46" s="641"/>
    </row>
    <row r="47" spans="1:10" s="675" customFormat="1" ht="17.100000000000001" customHeight="1">
      <c r="A47" s="37" t="s">
        <v>87</v>
      </c>
      <c r="B47" s="143">
        <f>SUM(B48:B52)</f>
        <v>4081</v>
      </c>
      <c r="C47" s="143">
        <f>SUM(C48:C52)</f>
        <v>1187</v>
      </c>
      <c r="D47" s="143">
        <f>SUM(D48:D52)</f>
        <v>1454</v>
      </c>
      <c r="E47" s="143">
        <f>SUM(E48:E52)</f>
        <v>410</v>
      </c>
      <c r="F47" s="25" t="s">
        <v>88</v>
      </c>
      <c r="G47" s="641"/>
      <c r="H47" s="641"/>
      <c r="I47" s="641"/>
      <c r="J47" s="641"/>
    </row>
    <row r="48" spans="1:10" s="675" customFormat="1" ht="17.100000000000001" customHeight="1">
      <c r="A48" s="38" t="s">
        <v>89</v>
      </c>
      <c r="B48" s="1078">
        <v>721</v>
      </c>
      <c r="C48" s="1078">
        <v>182</v>
      </c>
      <c r="D48" s="1078">
        <v>469</v>
      </c>
      <c r="E48" s="1078">
        <v>119</v>
      </c>
      <c r="F48" s="28" t="s">
        <v>90</v>
      </c>
      <c r="G48" s="641"/>
      <c r="H48" s="641"/>
      <c r="I48" s="641"/>
      <c r="J48" s="641"/>
    </row>
    <row r="49" spans="1:10" s="231" customFormat="1" ht="17.100000000000001" customHeight="1">
      <c r="A49" s="34" t="s">
        <v>91</v>
      </c>
      <c r="B49" s="1078">
        <v>969</v>
      </c>
      <c r="C49" s="1078">
        <v>301</v>
      </c>
      <c r="D49" s="1078">
        <v>350</v>
      </c>
      <c r="E49" s="1078">
        <v>119</v>
      </c>
      <c r="F49" s="28" t="s">
        <v>92</v>
      </c>
      <c r="G49" s="641"/>
      <c r="H49" s="641"/>
      <c r="I49" s="641"/>
      <c r="J49" s="641"/>
    </row>
    <row r="50" spans="1:10" s="675" customFormat="1" ht="17.100000000000001" customHeight="1">
      <c r="A50" s="34" t="s">
        <v>93</v>
      </c>
      <c r="B50" s="1078">
        <v>723</v>
      </c>
      <c r="C50" s="1078">
        <v>197</v>
      </c>
      <c r="D50" s="1078">
        <v>297</v>
      </c>
      <c r="E50" s="1078">
        <v>88</v>
      </c>
      <c r="F50" s="28" t="s">
        <v>94</v>
      </c>
      <c r="G50" s="643"/>
      <c r="H50" s="643"/>
      <c r="I50" s="643"/>
      <c r="J50" s="643"/>
    </row>
    <row r="51" spans="1:10" s="675" customFormat="1" ht="17.100000000000001" customHeight="1">
      <c r="A51" s="34" t="s">
        <v>95</v>
      </c>
      <c r="B51" s="1078">
        <v>691</v>
      </c>
      <c r="C51" s="1078">
        <v>181</v>
      </c>
      <c r="D51" s="1078">
        <v>254</v>
      </c>
      <c r="E51" s="1078">
        <v>63</v>
      </c>
      <c r="F51" s="28" t="s">
        <v>96</v>
      </c>
      <c r="G51" s="641"/>
      <c r="H51" s="641"/>
      <c r="I51" s="641"/>
      <c r="J51" s="641"/>
    </row>
    <row r="52" spans="1:10" s="675" customFormat="1" ht="17.100000000000001" customHeight="1">
      <c r="A52" s="34" t="s">
        <v>97</v>
      </c>
      <c r="B52" s="1078">
        <v>977</v>
      </c>
      <c r="C52" s="1078">
        <v>326</v>
      </c>
      <c r="D52" s="1078">
        <v>84</v>
      </c>
      <c r="E52" s="1078">
        <v>21</v>
      </c>
      <c r="F52" s="33" t="s">
        <v>98</v>
      </c>
      <c r="G52" s="641"/>
      <c r="H52" s="641"/>
      <c r="I52" s="641"/>
      <c r="J52" s="641"/>
    </row>
    <row r="53" spans="1:10" s="675" customFormat="1" ht="12.75" customHeight="1">
      <c r="B53" s="239"/>
      <c r="C53" s="218"/>
      <c r="D53" s="681"/>
      <c r="E53" s="681"/>
      <c r="F53" s="682"/>
      <c r="G53" s="643"/>
      <c r="H53" s="643"/>
      <c r="I53" s="643"/>
      <c r="J53" s="643"/>
    </row>
    <row r="54" spans="1:10" s="675" customFormat="1" ht="12.75" customHeight="1">
      <c r="A54" s="229"/>
      <c r="B54" s="239"/>
      <c r="C54" s="218"/>
      <c r="D54" s="681"/>
      <c r="E54" s="681"/>
      <c r="F54" s="682"/>
      <c r="G54" s="683"/>
      <c r="H54" s="683"/>
    </row>
    <row r="55" spans="1:10" s="680" customFormat="1" ht="12.75" customHeight="1">
      <c r="A55" s="1308"/>
      <c r="B55" s="1308"/>
      <c r="C55" s="1308"/>
      <c r="D55" s="1308"/>
      <c r="E55" s="1308"/>
      <c r="F55" s="1308"/>
      <c r="G55" s="679"/>
      <c r="H55" s="679"/>
    </row>
    <row r="56" spans="1:10" s="675" customFormat="1" ht="30" customHeight="1">
      <c r="A56" s="1151" t="s">
        <v>269</v>
      </c>
      <c r="B56" s="1155"/>
      <c r="C56" s="1155"/>
      <c r="D56" s="1156"/>
      <c r="E56" s="1300" t="s">
        <v>270</v>
      </c>
      <c r="F56" s="1300"/>
    </row>
    <row r="57" spans="1:10" s="675" customFormat="1" ht="12.75" customHeight="1">
      <c r="A57" s="653"/>
      <c r="B57" s="653"/>
      <c r="C57" s="653"/>
      <c r="D57" s="386"/>
      <c r="E57" s="684"/>
      <c r="F57" s="685"/>
    </row>
    <row r="58" spans="1:10" s="675" customFormat="1" ht="19.5" customHeight="1">
      <c r="A58" s="1157" t="s">
        <v>615</v>
      </c>
      <c r="B58" s="686"/>
      <c r="C58" s="686"/>
      <c r="D58" s="386"/>
      <c r="E58" s="1315" t="s">
        <v>656</v>
      </c>
      <c r="F58" s="1316"/>
    </row>
    <row r="59" spans="1:10" s="675" customFormat="1" ht="18.75" customHeight="1">
      <c r="A59" s="1157" t="s">
        <v>610</v>
      </c>
      <c r="B59" s="686"/>
      <c r="C59" s="686"/>
      <c r="D59" s="386"/>
      <c r="E59" s="687"/>
      <c r="F59" s="688" t="s">
        <v>657</v>
      </c>
    </row>
    <row r="60" spans="1:10" s="675" customFormat="1" ht="15" customHeight="1">
      <c r="A60" s="653"/>
      <c r="B60" s="653"/>
      <c r="C60" s="653"/>
      <c r="D60" s="386"/>
      <c r="E60" s="684"/>
      <c r="F60" s="111"/>
    </row>
    <row r="61" spans="1:10" s="675" customFormat="1" ht="15" customHeight="1">
      <c r="A61" s="675" t="s">
        <v>574</v>
      </c>
      <c r="B61" s="1283" t="s">
        <v>271</v>
      </c>
      <c r="C61" s="1283"/>
      <c r="D61" s="1303" t="s">
        <v>272</v>
      </c>
      <c r="E61" s="1303"/>
      <c r="F61" s="264" t="s">
        <v>575</v>
      </c>
    </row>
    <row r="62" spans="1:10" s="675" customFormat="1" ht="15" customHeight="1">
      <c r="A62" s="653"/>
      <c r="B62" s="1296" t="s">
        <v>251</v>
      </c>
      <c r="C62" s="1296"/>
      <c r="D62" s="1305" t="s">
        <v>227</v>
      </c>
      <c r="E62" s="1305"/>
      <c r="F62" s="111"/>
    </row>
    <row r="63" spans="1:10" s="675" customFormat="1" ht="15" customHeight="1">
      <c r="A63" s="561"/>
      <c r="B63" s="690" t="s">
        <v>5</v>
      </c>
      <c r="C63" s="690" t="s">
        <v>216</v>
      </c>
      <c r="D63" s="691" t="s">
        <v>5</v>
      </c>
      <c r="E63" s="691" t="s">
        <v>216</v>
      </c>
      <c r="F63" s="653"/>
    </row>
    <row r="64" spans="1:10" s="680" customFormat="1" ht="15" customHeight="1">
      <c r="A64" s="180"/>
      <c r="B64" s="692" t="s">
        <v>191</v>
      </c>
      <c r="C64" s="265" t="s">
        <v>2</v>
      </c>
      <c r="D64" s="693" t="s">
        <v>191</v>
      </c>
      <c r="E64" s="694" t="s">
        <v>2</v>
      </c>
      <c r="F64" s="184"/>
    </row>
    <row r="65" spans="1:6" s="675" customFormat="1" ht="15" customHeight="1">
      <c r="A65" s="611"/>
      <c r="B65" s="591"/>
      <c r="C65" s="591"/>
      <c r="D65" s="591"/>
      <c r="E65" s="591"/>
      <c r="F65" s="195"/>
    </row>
    <row r="66" spans="1:6" s="675" customFormat="1" ht="13.5" customHeight="1">
      <c r="A66" s="53" t="s">
        <v>100</v>
      </c>
      <c r="B66" s="188">
        <f>SUM(B67:B75)</f>
        <v>10459</v>
      </c>
      <c r="C66" s="188">
        <f>SUM(C67:C75)</f>
        <v>4429</v>
      </c>
      <c r="D66" s="188">
        <f>SUM(D67:D75)</f>
        <v>1406</v>
      </c>
      <c r="E66" s="188">
        <f>SUM(E67:E75)</f>
        <v>543</v>
      </c>
      <c r="F66" s="64" t="s">
        <v>101</v>
      </c>
    </row>
    <row r="67" spans="1:6" s="675" customFormat="1" ht="13.5" customHeight="1">
      <c r="A67" s="189" t="s">
        <v>102</v>
      </c>
      <c r="B67" s="27">
        <v>359</v>
      </c>
      <c r="C67" s="27">
        <v>139</v>
      </c>
      <c r="D67" s="27">
        <v>101</v>
      </c>
      <c r="E67" s="27">
        <v>41</v>
      </c>
      <c r="F67" s="190" t="s">
        <v>103</v>
      </c>
    </row>
    <row r="68" spans="1:6" s="675" customFormat="1" ht="13.5" customHeight="1">
      <c r="A68" s="189" t="s">
        <v>104</v>
      </c>
      <c r="B68" s="27">
        <v>740</v>
      </c>
      <c r="C68" s="27">
        <v>265</v>
      </c>
      <c r="D68" s="27">
        <v>89</v>
      </c>
      <c r="E68" s="27">
        <v>27</v>
      </c>
      <c r="F68" s="190" t="s">
        <v>105</v>
      </c>
    </row>
    <row r="69" spans="1:6" s="675" customFormat="1" ht="13.5" customHeight="1">
      <c r="A69" s="191" t="s">
        <v>193</v>
      </c>
      <c r="B69" s="192">
        <v>5097</v>
      </c>
      <c r="C69" s="192">
        <v>2308</v>
      </c>
      <c r="D69" s="192">
        <v>0</v>
      </c>
      <c r="E69" s="192">
        <v>0</v>
      </c>
      <c r="F69" s="190" t="s">
        <v>107</v>
      </c>
    </row>
    <row r="70" spans="1:6" s="680" customFormat="1" ht="13.5" customHeight="1">
      <c r="A70" s="189" t="s">
        <v>108</v>
      </c>
      <c r="B70" s="27">
        <v>1041</v>
      </c>
      <c r="C70" s="27">
        <v>448</v>
      </c>
      <c r="D70" s="27">
        <v>327</v>
      </c>
      <c r="E70" s="27">
        <v>133</v>
      </c>
      <c r="F70" s="190" t="s">
        <v>109</v>
      </c>
    </row>
    <row r="71" spans="1:6" s="675" customFormat="1" ht="13.5" customHeight="1">
      <c r="A71" s="189" t="s">
        <v>110</v>
      </c>
      <c r="B71" s="27">
        <v>428</v>
      </c>
      <c r="C71" s="27">
        <v>172</v>
      </c>
      <c r="D71" s="27">
        <v>128</v>
      </c>
      <c r="E71" s="27">
        <v>55</v>
      </c>
      <c r="F71" s="190" t="s">
        <v>111</v>
      </c>
    </row>
    <row r="72" spans="1:6" s="675" customFormat="1" ht="13.5" customHeight="1">
      <c r="A72" s="189" t="s">
        <v>112</v>
      </c>
      <c r="B72" s="27">
        <v>676</v>
      </c>
      <c r="C72" s="27">
        <v>332</v>
      </c>
      <c r="D72" s="27">
        <v>230</v>
      </c>
      <c r="E72" s="27">
        <v>100</v>
      </c>
      <c r="F72" s="190" t="s">
        <v>113</v>
      </c>
    </row>
    <row r="73" spans="1:6" s="675" customFormat="1" ht="13.5" customHeight="1">
      <c r="A73" s="189" t="s">
        <v>114</v>
      </c>
      <c r="B73" s="27">
        <v>714</v>
      </c>
      <c r="C73" s="27">
        <v>282</v>
      </c>
      <c r="D73" s="27">
        <v>88</v>
      </c>
      <c r="E73" s="27">
        <v>27</v>
      </c>
      <c r="F73" s="190" t="s">
        <v>115</v>
      </c>
    </row>
    <row r="74" spans="1:6" s="675" customFormat="1" ht="13.5" customHeight="1">
      <c r="A74" s="189" t="s">
        <v>116</v>
      </c>
      <c r="B74" s="27">
        <v>881</v>
      </c>
      <c r="C74" s="27">
        <v>309</v>
      </c>
      <c r="D74" s="27">
        <v>237</v>
      </c>
      <c r="E74" s="27">
        <v>87</v>
      </c>
      <c r="F74" s="190" t="s">
        <v>117</v>
      </c>
    </row>
    <row r="75" spans="1:6" s="675" customFormat="1" ht="13.5" customHeight="1">
      <c r="A75" s="189" t="s">
        <v>118</v>
      </c>
      <c r="B75" s="27">
        <v>523</v>
      </c>
      <c r="C75" s="27">
        <v>174</v>
      </c>
      <c r="D75" s="27">
        <v>206</v>
      </c>
      <c r="E75" s="27">
        <v>73</v>
      </c>
      <c r="F75" s="190" t="s">
        <v>119</v>
      </c>
    </row>
    <row r="76" spans="1:6" s="675" customFormat="1" ht="13.5" customHeight="1">
      <c r="A76" s="61" t="s">
        <v>120</v>
      </c>
      <c r="B76" s="188">
        <f>SUM(B77:B84)</f>
        <v>6240</v>
      </c>
      <c r="C76" s="188">
        <f>SUM(C77:C84)</f>
        <v>2167</v>
      </c>
      <c r="D76" s="188">
        <f>SUM(D77:D84)</f>
        <v>1895</v>
      </c>
      <c r="E76" s="188">
        <f>SUM(E77:E84)</f>
        <v>616</v>
      </c>
      <c r="F76" s="62" t="s">
        <v>121</v>
      </c>
    </row>
    <row r="77" spans="1:6" s="680" customFormat="1" ht="13.5" customHeight="1">
      <c r="A77" s="189" t="s">
        <v>122</v>
      </c>
      <c r="B77" s="27">
        <v>627</v>
      </c>
      <c r="C77" s="27">
        <v>157</v>
      </c>
      <c r="D77" s="27">
        <v>328</v>
      </c>
      <c r="E77" s="27">
        <v>78</v>
      </c>
      <c r="F77" s="190" t="s">
        <v>123</v>
      </c>
    </row>
    <row r="78" spans="1:6" ht="13.5" customHeight="1">
      <c r="A78" s="189" t="s">
        <v>124</v>
      </c>
      <c r="B78" s="27">
        <v>383</v>
      </c>
      <c r="C78" s="27">
        <v>128</v>
      </c>
      <c r="D78" s="27">
        <v>215</v>
      </c>
      <c r="E78" s="27">
        <v>79</v>
      </c>
      <c r="F78" s="190" t="s">
        <v>125</v>
      </c>
    </row>
    <row r="79" spans="1:6" ht="13.5" customHeight="1">
      <c r="A79" s="189" t="s">
        <v>126</v>
      </c>
      <c r="B79" s="27">
        <v>811</v>
      </c>
      <c r="C79" s="27">
        <v>225</v>
      </c>
      <c r="D79" s="27">
        <v>404</v>
      </c>
      <c r="E79" s="27">
        <v>111</v>
      </c>
      <c r="F79" s="190" t="s">
        <v>127</v>
      </c>
    </row>
    <row r="80" spans="1:6" ht="13.5" customHeight="1">
      <c r="A80" s="189" t="s">
        <v>128</v>
      </c>
      <c r="B80" s="27">
        <v>554</v>
      </c>
      <c r="C80" s="27">
        <v>202</v>
      </c>
      <c r="D80" s="27">
        <v>159</v>
      </c>
      <c r="E80" s="27">
        <v>64</v>
      </c>
      <c r="F80" s="190" t="s">
        <v>129</v>
      </c>
    </row>
    <row r="81" spans="1:7" ht="13.5" customHeight="1">
      <c r="A81" s="189" t="s">
        <v>130</v>
      </c>
      <c r="B81" s="27">
        <v>2121</v>
      </c>
      <c r="C81" s="27">
        <v>856</v>
      </c>
      <c r="D81" s="27">
        <v>338</v>
      </c>
      <c r="E81" s="27">
        <v>125</v>
      </c>
      <c r="F81" s="190" t="s">
        <v>131</v>
      </c>
    </row>
    <row r="82" spans="1:7" ht="13.5" customHeight="1">
      <c r="A82" s="189" t="s">
        <v>132</v>
      </c>
      <c r="B82" s="27">
        <v>458</v>
      </c>
      <c r="C82" s="27">
        <v>179</v>
      </c>
      <c r="D82" s="27">
        <v>226</v>
      </c>
      <c r="E82" s="27">
        <v>90</v>
      </c>
      <c r="F82" s="190" t="s">
        <v>133</v>
      </c>
    </row>
    <row r="83" spans="1:7" ht="13.5" customHeight="1">
      <c r="A83" s="189" t="s">
        <v>134</v>
      </c>
      <c r="B83" s="27">
        <v>994</v>
      </c>
      <c r="C83" s="27">
        <v>340</v>
      </c>
      <c r="D83" s="27">
        <v>152</v>
      </c>
      <c r="E83" s="27">
        <v>59</v>
      </c>
      <c r="F83" s="190" t="s">
        <v>581</v>
      </c>
    </row>
    <row r="84" spans="1:7" ht="13.5" customHeight="1">
      <c r="A84" s="189" t="s">
        <v>136</v>
      </c>
      <c r="B84" s="27">
        <v>292</v>
      </c>
      <c r="C84" s="27">
        <v>80</v>
      </c>
      <c r="D84" s="27">
        <v>73</v>
      </c>
      <c r="E84" s="27">
        <v>10</v>
      </c>
      <c r="F84" s="190" t="s">
        <v>137</v>
      </c>
    </row>
    <row r="85" spans="1:7" ht="13.5" customHeight="1">
      <c r="A85" s="63" t="s">
        <v>138</v>
      </c>
      <c r="B85" s="188">
        <f>SUM(B86:B90)</f>
        <v>3358</v>
      </c>
      <c r="C85" s="188">
        <f>SUM(C86:C90)</f>
        <v>707</v>
      </c>
      <c r="D85" s="188">
        <f>SUM(D86:D90)</f>
        <v>1548</v>
      </c>
      <c r="E85" s="188">
        <f>SUM(E86:E90)</f>
        <v>328</v>
      </c>
      <c r="F85" s="64" t="s">
        <v>139</v>
      </c>
    </row>
    <row r="86" spans="1:7" ht="13.5" customHeight="1">
      <c r="A86" s="189" t="s">
        <v>140</v>
      </c>
      <c r="B86" s="27">
        <v>906</v>
      </c>
      <c r="C86" s="27">
        <v>201</v>
      </c>
      <c r="D86" s="27">
        <v>183</v>
      </c>
      <c r="E86" s="27">
        <v>50</v>
      </c>
      <c r="F86" s="190" t="s">
        <v>141</v>
      </c>
    </row>
    <row r="87" spans="1:7" ht="13.5" customHeight="1">
      <c r="A87" s="189" t="s">
        <v>142</v>
      </c>
      <c r="B87" s="27">
        <v>520</v>
      </c>
      <c r="C87" s="27">
        <v>125</v>
      </c>
      <c r="D87" s="27">
        <v>237</v>
      </c>
      <c r="E87" s="27">
        <v>55</v>
      </c>
      <c r="F87" s="190" t="s">
        <v>143</v>
      </c>
    </row>
    <row r="88" spans="1:7" ht="13.5" customHeight="1">
      <c r="A88" s="189" t="s">
        <v>144</v>
      </c>
      <c r="B88" s="27">
        <v>582</v>
      </c>
      <c r="C88" s="27">
        <v>136</v>
      </c>
      <c r="D88" s="27">
        <v>264</v>
      </c>
      <c r="E88" s="27">
        <v>73</v>
      </c>
      <c r="F88" s="190" t="s">
        <v>145</v>
      </c>
    </row>
    <row r="89" spans="1:7" ht="13.5" customHeight="1">
      <c r="A89" s="189" t="s">
        <v>146</v>
      </c>
      <c r="B89" s="27">
        <v>674</v>
      </c>
      <c r="C89" s="27">
        <v>129</v>
      </c>
      <c r="D89" s="27">
        <v>383</v>
      </c>
      <c r="E89" s="27">
        <v>77</v>
      </c>
      <c r="F89" s="190" t="s">
        <v>147</v>
      </c>
    </row>
    <row r="90" spans="1:7" ht="13.5" customHeight="1">
      <c r="A90" s="189" t="s">
        <v>148</v>
      </c>
      <c r="B90" s="27">
        <v>676</v>
      </c>
      <c r="C90" s="27">
        <v>116</v>
      </c>
      <c r="D90" s="27">
        <v>481</v>
      </c>
      <c r="E90" s="27">
        <v>73</v>
      </c>
      <c r="F90" s="190" t="s">
        <v>149</v>
      </c>
    </row>
    <row r="91" spans="1:7" ht="13.5" customHeight="1">
      <c r="A91" s="61" t="s">
        <v>150</v>
      </c>
      <c r="B91" s="188">
        <f>SUM(B92:B97)</f>
        <v>4812</v>
      </c>
      <c r="C91" s="188">
        <f>SUM(C92:C97)</f>
        <v>1443</v>
      </c>
      <c r="D91" s="188">
        <f>SUM(D92:D97)</f>
        <v>1388</v>
      </c>
      <c r="E91" s="188">
        <f>SUM(E92:E97)</f>
        <v>397</v>
      </c>
      <c r="F91" s="62" t="s">
        <v>151</v>
      </c>
    </row>
    <row r="92" spans="1:7" s="260" customFormat="1" ht="13.5" customHeight="1">
      <c r="A92" s="189" t="s">
        <v>152</v>
      </c>
      <c r="B92" s="27">
        <v>1126</v>
      </c>
      <c r="C92" s="27">
        <v>395</v>
      </c>
      <c r="D92" s="27">
        <v>237</v>
      </c>
      <c r="E92" s="27">
        <v>77</v>
      </c>
      <c r="F92" s="190" t="s">
        <v>153</v>
      </c>
      <c r="G92" s="231"/>
    </row>
    <row r="93" spans="1:7" s="260" customFormat="1" ht="13.5" customHeight="1">
      <c r="A93" s="189" t="s">
        <v>154</v>
      </c>
      <c r="B93" s="27">
        <v>637</v>
      </c>
      <c r="C93" s="27">
        <v>157</v>
      </c>
      <c r="D93" s="27">
        <v>440</v>
      </c>
      <c r="E93" s="27">
        <v>113</v>
      </c>
      <c r="F93" s="190" t="s">
        <v>155</v>
      </c>
      <c r="G93" s="231"/>
    </row>
    <row r="94" spans="1:7" s="260" customFormat="1" ht="13.5" customHeight="1">
      <c r="A94" s="189" t="s">
        <v>156</v>
      </c>
      <c r="B94" s="27">
        <v>1121</v>
      </c>
      <c r="C94" s="27">
        <v>400</v>
      </c>
      <c r="D94" s="27">
        <v>82</v>
      </c>
      <c r="E94" s="27">
        <v>24</v>
      </c>
      <c r="F94" s="190" t="s">
        <v>580</v>
      </c>
      <c r="G94" s="231"/>
    </row>
    <row r="95" spans="1:7" s="260" customFormat="1" ht="13.5" customHeight="1">
      <c r="A95" s="189" t="s">
        <v>158</v>
      </c>
      <c r="B95" s="27">
        <v>1130</v>
      </c>
      <c r="C95" s="27">
        <v>316</v>
      </c>
      <c r="D95" s="27">
        <v>309</v>
      </c>
      <c r="E95" s="27">
        <v>104</v>
      </c>
      <c r="F95" s="190" t="s">
        <v>159</v>
      </c>
      <c r="G95" s="231"/>
    </row>
    <row r="96" spans="1:7" s="260" customFormat="1" ht="13.5" customHeight="1">
      <c r="A96" s="189" t="s">
        <v>160</v>
      </c>
      <c r="B96" s="27">
        <v>323</v>
      </c>
      <c r="C96" s="27">
        <v>62</v>
      </c>
      <c r="D96" s="27">
        <v>134</v>
      </c>
      <c r="E96" s="27">
        <v>21</v>
      </c>
      <c r="F96" s="190" t="s">
        <v>161</v>
      </c>
      <c r="G96" s="231"/>
    </row>
    <row r="97" spans="1:7" s="260" customFormat="1" ht="13.5" customHeight="1">
      <c r="A97" s="189" t="s">
        <v>162</v>
      </c>
      <c r="B97" s="27">
        <v>475</v>
      </c>
      <c r="C97" s="27">
        <v>113</v>
      </c>
      <c r="D97" s="27">
        <v>186</v>
      </c>
      <c r="E97" s="27">
        <v>58</v>
      </c>
      <c r="F97" s="190" t="s">
        <v>163</v>
      </c>
      <c r="G97" s="231"/>
    </row>
    <row r="98" spans="1:7" s="260" customFormat="1" ht="13.5" customHeight="1">
      <c r="A98" s="66" t="s">
        <v>164</v>
      </c>
      <c r="B98" s="188">
        <f>SUM(B99:B102)</f>
        <v>1167</v>
      </c>
      <c r="C98" s="188">
        <f>SUM(C99:C102)</f>
        <v>308</v>
      </c>
      <c r="D98" s="188">
        <f>SUM(D99:D102)</f>
        <v>332</v>
      </c>
      <c r="E98" s="188">
        <f>SUM(E99:E102)</f>
        <v>74</v>
      </c>
      <c r="F98" s="62" t="s">
        <v>165</v>
      </c>
      <c r="G98" s="231"/>
    </row>
    <row r="99" spans="1:7" s="260" customFormat="1" ht="13.5" customHeight="1">
      <c r="A99" s="189" t="s">
        <v>166</v>
      </c>
      <c r="B99" s="27">
        <v>128</v>
      </c>
      <c r="C99" s="27">
        <v>27</v>
      </c>
      <c r="D99" s="27">
        <v>26</v>
      </c>
      <c r="E99" s="27">
        <v>4</v>
      </c>
      <c r="F99" s="190" t="s">
        <v>167</v>
      </c>
      <c r="G99" s="231"/>
    </row>
    <row r="100" spans="1:7" s="260" customFormat="1" ht="13.5" customHeight="1">
      <c r="A100" s="189" t="s">
        <v>168</v>
      </c>
      <c r="B100" s="27">
        <v>554</v>
      </c>
      <c r="C100" s="27">
        <v>158</v>
      </c>
      <c r="D100" s="27">
        <v>154</v>
      </c>
      <c r="E100" s="27">
        <v>40</v>
      </c>
      <c r="F100" s="190" t="s">
        <v>169</v>
      </c>
      <c r="G100" s="231"/>
    </row>
    <row r="101" spans="1:7" s="260" customFormat="1" ht="13.5" customHeight="1">
      <c r="A101" s="189" t="s">
        <v>170</v>
      </c>
      <c r="B101" s="27">
        <v>255</v>
      </c>
      <c r="C101" s="27">
        <v>59</v>
      </c>
      <c r="D101" s="27">
        <v>152</v>
      </c>
      <c r="E101" s="27">
        <v>30</v>
      </c>
      <c r="F101" s="190" t="s">
        <v>171</v>
      </c>
      <c r="G101" s="231"/>
    </row>
    <row r="102" spans="1:7" s="260" customFormat="1" ht="13.5" customHeight="1">
      <c r="A102" s="189" t="s">
        <v>172</v>
      </c>
      <c r="B102" s="27">
        <v>230</v>
      </c>
      <c r="C102" s="27">
        <v>64</v>
      </c>
      <c r="D102" s="27">
        <v>0</v>
      </c>
      <c r="E102" s="27">
        <v>0</v>
      </c>
      <c r="F102" s="190" t="s">
        <v>173</v>
      </c>
      <c r="G102" s="231"/>
    </row>
    <row r="103" spans="1:7" s="260" customFormat="1" ht="13.5" customHeight="1">
      <c r="A103" s="53" t="s">
        <v>174</v>
      </c>
      <c r="B103" s="188">
        <f>SUM(B104:B107)</f>
        <v>945</v>
      </c>
      <c r="C103" s="188">
        <f>SUM(C104:C107)</f>
        <v>283</v>
      </c>
      <c r="D103" s="188">
        <f>SUM(D104:D107)</f>
        <v>21</v>
      </c>
      <c r="E103" s="188">
        <f>SUM(E104:E107)</f>
        <v>2</v>
      </c>
      <c r="F103" s="62" t="s">
        <v>175</v>
      </c>
      <c r="G103" s="231"/>
    </row>
    <row r="104" spans="1:7" s="260" customFormat="1" ht="13.5" customHeight="1">
      <c r="A104" s="189" t="s">
        <v>176</v>
      </c>
      <c r="B104" s="27">
        <v>151</v>
      </c>
      <c r="C104" s="27">
        <v>44</v>
      </c>
      <c r="D104" s="27">
        <v>0</v>
      </c>
      <c r="E104" s="27">
        <v>0</v>
      </c>
      <c r="F104" s="190" t="s">
        <v>177</v>
      </c>
      <c r="G104" s="231"/>
    </row>
    <row r="105" spans="1:7" s="260" customFormat="1" ht="13.5" customHeight="1">
      <c r="A105" s="189" t="s">
        <v>178</v>
      </c>
      <c r="B105" s="27">
        <v>176</v>
      </c>
      <c r="C105" s="27">
        <v>40</v>
      </c>
      <c r="D105" s="27">
        <v>0</v>
      </c>
      <c r="E105" s="27">
        <v>0</v>
      </c>
      <c r="F105" s="190" t="s">
        <v>179</v>
      </c>
      <c r="G105" s="231"/>
    </row>
    <row r="106" spans="1:7" s="260" customFormat="1" ht="13.5" customHeight="1">
      <c r="A106" s="189" t="s">
        <v>180</v>
      </c>
      <c r="B106" s="27">
        <v>556</v>
      </c>
      <c r="C106" s="27">
        <v>187</v>
      </c>
      <c r="D106" s="27">
        <v>0</v>
      </c>
      <c r="E106" s="27">
        <v>0</v>
      </c>
      <c r="F106" s="190" t="s">
        <v>181</v>
      </c>
      <c r="G106" s="231"/>
    </row>
    <row r="107" spans="1:7" s="260" customFormat="1" ht="13.5" customHeight="1">
      <c r="A107" s="189" t="s">
        <v>182</v>
      </c>
      <c r="B107" s="27">
        <v>62</v>
      </c>
      <c r="C107" s="27">
        <v>12</v>
      </c>
      <c r="D107" s="27">
        <v>21</v>
      </c>
      <c r="E107" s="27">
        <v>2</v>
      </c>
      <c r="F107" s="190" t="s">
        <v>183</v>
      </c>
      <c r="G107" s="231"/>
    </row>
    <row r="108" spans="1:7" s="260" customFormat="1" ht="13.5" customHeight="1">
      <c r="A108" s="66" t="s">
        <v>184</v>
      </c>
      <c r="B108" s="188">
        <f>SUM(B109:B110)</f>
        <v>278</v>
      </c>
      <c r="C108" s="188">
        <f>SUM(C109:C110)</f>
        <v>66</v>
      </c>
      <c r="D108" s="188">
        <f>SUM(D109:D110)</f>
        <v>15</v>
      </c>
      <c r="E108" s="188">
        <f>SUM(E109:E110)</f>
        <v>1</v>
      </c>
      <c r="F108" s="62" t="s">
        <v>185</v>
      </c>
      <c r="G108" s="231"/>
    </row>
    <row r="109" spans="1:7" s="260" customFormat="1" ht="13.5" customHeight="1">
      <c r="A109" s="67" t="s">
        <v>186</v>
      </c>
      <c r="B109" s="27">
        <v>15</v>
      </c>
      <c r="C109" s="27">
        <v>1</v>
      </c>
      <c r="D109" s="27">
        <v>15</v>
      </c>
      <c r="E109" s="27">
        <v>1</v>
      </c>
      <c r="F109" s="68" t="s">
        <v>187</v>
      </c>
      <c r="G109" s="231"/>
    </row>
    <row r="110" spans="1:7" s="260" customFormat="1" ht="13.5" customHeight="1">
      <c r="A110" s="69" t="s">
        <v>188</v>
      </c>
      <c r="B110" s="27">
        <v>263</v>
      </c>
      <c r="C110" s="27">
        <v>65</v>
      </c>
      <c r="D110" s="27">
        <v>0</v>
      </c>
      <c r="E110" s="27">
        <v>0</v>
      </c>
      <c r="F110" s="68" t="s">
        <v>189</v>
      </c>
      <c r="G110" s="231"/>
    </row>
    <row r="111" spans="1:7" s="260" customFormat="1" ht="13.5" customHeight="1">
      <c r="A111" s="193" t="s">
        <v>196</v>
      </c>
      <c r="B111" s="194">
        <f>'qualif 27'!B47+'qualif 27'!B39+'qualif 27'!B29+'qualif 27'!B20+'qualif 27'!B11+'qualif 27'!B108+'qualif 27'!B103+'qualif 27'!B98+'qualif 27'!B91+'qualif 27'!B85+'qualif 27'!B76+'qualif 27'!B66</f>
        <v>55450</v>
      </c>
      <c r="C111" s="194">
        <f>'qualif 27'!C47+'qualif 27'!C39+'qualif 27'!C29+'qualif 27'!C20+'qualif 27'!C11+'qualif 27'!C108+'qualif 27'!C103+'qualif 27'!C98+'qualif 27'!C91+'qualif 27'!C85+'qualif 27'!C76+'qualif 27'!C66</f>
        <v>20281</v>
      </c>
      <c r="D111" s="194">
        <f>'qualif 27'!D47+'qualif 27'!D39+'qualif 27'!D29+'qualif 27'!D20+'qualif 27'!D11+'qualif 27'!D108+'qualif 27'!D103+'qualif 27'!D98+'qualif 27'!D91+'qualif 27'!D85+'qualif 27'!D76+'qualif 27'!D66</f>
        <v>12955</v>
      </c>
      <c r="E111" s="194">
        <f>'qualif 27'!E47+'qualif 27'!E39+'qualif 27'!E29+'qualif 27'!E20+'qualif 27'!E11+'qualif 27'!E108+'qualif 27'!E103+'qualif 27'!E98+'qualif 27'!E91+'qualif 27'!E85+'qualif 27'!E76+'qualif 27'!E66</f>
        <v>4130</v>
      </c>
      <c r="F111" s="195" t="s">
        <v>5</v>
      </c>
      <c r="G111" s="231"/>
    </row>
    <row r="112" spans="1:7" s="260" customFormat="1" ht="15" customHeight="1">
      <c r="A112" s="193"/>
      <c r="B112" s="591"/>
      <c r="C112" s="591"/>
      <c r="D112" s="591"/>
      <c r="E112" s="591"/>
      <c r="F112" s="196"/>
      <c r="G112" s="231"/>
    </row>
    <row r="113" spans="1:7" s="260" customFormat="1" ht="15" customHeight="1">
      <c r="A113" s="193"/>
      <c r="B113" s="591"/>
      <c r="C113" s="591"/>
      <c r="D113" s="591"/>
      <c r="E113" s="591"/>
      <c r="F113" s="196"/>
      <c r="G113" s="231"/>
    </row>
    <row r="114" spans="1:7" s="260" customFormat="1" ht="15" customHeight="1">
      <c r="A114" s="193"/>
      <c r="B114" s="591"/>
      <c r="C114" s="591"/>
      <c r="D114" s="591"/>
      <c r="E114" s="591"/>
      <c r="F114" s="196"/>
      <c r="G114" s="231"/>
    </row>
    <row r="115" spans="1:7" s="260" customFormat="1" ht="15" customHeight="1">
      <c r="A115" s="452"/>
      <c r="B115" s="699"/>
      <c r="C115" s="700"/>
      <c r="D115" s="616"/>
      <c r="E115" s="700"/>
      <c r="F115" s="532"/>
      <c r="G115" s="231"/>
    </row>
    <row r="116" spans="1:7" s="260" customFormat="1" ht="15" customHeight="1">
      <c r="A116" s="6" t="s">
        <v>6</v>
      </c>
      <c r="B116" s="6"/>
      <c r="C116" s="6"/>
      <c r="D116" s="450"/>
      <c r="E116" s="616"/>
      <c r="F116" s="7" t="s">
        <v>7</v>
      </c>
      <c r="G116" s="231"/>
    </row>
    <row r="117" spans="1:7" s="260" customFormat="1" ht="15" customHeight="1">
      <c r="A117" s="1314"/>
      <c r="B117" s="1314"/>
      <c r="C117" s="1314"/>
      <c r="D117" s="1314"/>
      <c r="E117" s="1314"/>
      <c r="F117" s="1314"/>
      <c r="G117" s="231"/>
    </row>
    <row r="118" spans="1:7" s="260" customFormat="1" ht="15" customHeight="1">
      <c r="B118" s="218"/>
      <c r="C118" s="218"/>
      <c r="D118" s="218"/>
      <c r="E118" s="218"/>
      <c r="G118" s="231"/>
    </row>
    <row r="119" spans="1:7" s="260" customFormat="1" ht="15" customHeight="1">
      <c r="B119" s="218"/>
      <c r="C119" s="218"/>
      <c r="D119" s="218"/>
      <c r="E119" s="218"/>
      <c r="G119" s="231"/>
    </row>
    <row r="120" spans="1:7" s="260" customFormat="1" ht="15" customHeight="1">
      <c r="B120" s="218"/>
      <c r="C120" s="218"/>
      <c r="D120" s="218"/>
      <c r="E120" s="218"/>
      <c r="G120" s="231"/>
    </row>
    <row r="121" spans="1:7" s="260" customFormat="1" ht="15" customHeight="1">
      <c r="B121" s="218"/>
      <c r="C121" s="218"/>
      <c r="D121" s="218"/>
      <c r="E121" s="218"/>
      <c r="G121" s="231"/>
    </row>
    <row r="122" spans="1:7" s="260" customFormat="1" ht="15" customHeight="1">
      <c r="B122" s="218"/>
      <c r="C122" s="218"/>
      <c r="D122" s="218"/>
      <c r="E122" s="218"/>
      <c r="G122" s="231"/>
    </row>
    <row r="123" spans="1:7" s="260" customFormat="1" ht="15" customHeight="1">
      <c r="B123" s="218"/>
      <c r="C123" s="218"/>
      <c r="D123" s="218"/>
      <c r="E123" s="218"/>
      <c r="G123" s="231"/>
    </row>
    <row r="124" spans="1:7" s="260" customFormat="1" ht="15" customHeight="1">
      <c r="B124" s="218"/>
      <c r="C124" s="218"/>
      <c r="D124" s="218"/>
      <c r="E124" s="218"/>
      <c r="G124" s="231"/>
    </row>
    <row r="125" spans="1:7" s="260" customFormat="1" ht="15" customHeight="1">
      <c r="B125" s="218"/>
      <c r="C125" s="218"/>
      <c r="D125" s="218"/>
      <c r="E125" s="218"/>
      <c r="G125" s="231"/>
    </row>
    <row r="126" spans="1:7" s="260" customFormat="1" ht="15" customHeight="1">
      <c r="B126" s="218"/>
      <c r="C126" s="218"/>
      <c r="D126" s="218"/>
      <c r="E126" s="218"/>
      <c r="G126" s="231"/>
    </row>
    <row r="127" spans="1:7" s="260" customFormat="1" ht="15" customHeight="1">
      <c r="B127" s="218"/>
      <c r="C127" s="218"/>
      <c r="D127" s="218"/>
      <c r="E127" s="218"/>
      <c r="G127" s="231"/>
    </row>
    <row r="128" spans="1:7" s="260" customFormat="1" ht="15" customHeight="1">
      <c r="B128" s="218"/>
      <c r="C128" s="218"/>
      <c r="D128" s="218"/>
      <c r="E128" s="218"/>
      <c r="G128" s="231"/>
    </row>
    <row r="129" spans="2:7" s="260" customFormat="1" ht="15" customHeight="1">
      <c r="B129" s="218"/>
      <c r="C129" s="218"/>
      <c r="D129" s="218"/>
      <c r="E129" s="218"/>
      <c r="G129" s="231"/>
    </row>
    <row r="130" spans="2:7" s="260" customFormat="1" ht="15" customHeight="1">
      <c r="B130" s="218"/>
      <c r="C130" s="218"/>
      <c r="D130" s="218"/>
      <c r="E130" s="218"/>
      <c r="G130" s="231"/>
    </row>
    <row r="131" spans="2:7" s="260" customFormat="1" ht="15" customHeight="1">
      <c r="B131" s="218"/>
      <c r="C131" s="218"/>
      <c r="D131" s="218"/>
      <c r="E131" s="218"/>
      <c r="G131" s="231"/>
    </row>
    <row r="132" spans="2:7" s="260" customFormat="1" ht="15" customHeight="1">
      <c r="B132" s="218"/>
      <c r="C132" s="218"/>
      <c r="D132" s="218"/>
      <c r="E132" s="218"/>
      <c r="G132" s="231"/>
    </row>
    <row r="133" spans="2:7" s="260" customFormat="1" ht="15" customHeight="1">
      <c r="B133" s="218"/>
      <c r="C133" s="218"/>
      <c r="D133" s="218"/>
      <c r="E133" s="218"/>
      <c r="G133" s="231"/>
    </row>
    <row r="134" spans="2:7" s="260" customFormat="1" ht="15" customHeight="1">
      <c r="B134" s="218"/>
      <c r="C134" s="218"/>
      <c r="D134" s="218"/>
      <c r="E134" s="218"/>
      <c r="G134" s="231"/>
    </row>
    <row r="135" spans="2:7" s="260" customFormat="1" ht="15" customHeight="1">
      <c r="B135" s="218"/>
      <c r="C135" s="218"/>
      <c r="D135" s="218"/>
      <c r="E135" s="218"/>
      <c r="G135" s="231"/>
    </row>
    <row r="136" spans="2:7" s="260" customFormat="1" ht="15" customHeight="1">
      <c r="B136" s="218"/>
      <c r="C136" s="218"/>
      <c r="D136" s="218"/>
      <c r="E136" s="218"/>
      <c r="G136" s="231"/>
    </row>
    <row r="137" spans="2:7" s="260" customFormat="1" ht="15" customHeight="1">
      <c r="B137" s="218"/>
      <c r="C137" s="218"/>
      <c r="D137" s="218"/>
      <c r="E137" s="218"/>
      <c r="G137" s="231"/>
    </row>
    <row r="138" spans="2:7" s="260" customFormat="1" ht="15" customHeight="1">
      <c r="B138" s="218"/>
      <c r="C138" s="218"/>
      <c r="D138" s="218"/>
      <c r="E138" s="218"/>
      <c r="G138" s="231"/>
    </row>
    <row r="139" spans="2:7" s="260" customFormat="1" ht="15" customHeight="1">
      <c r="B139" s="218"/>
      <c r="C139" s="218"/>
      <c r="D139" s="218"/>
      <c r="E139" s="218"/>
      <c r="G139" s="231"/>
    </row>
    <row r="140" spans="2:7" s="260" customFormat="1" ht="15" customHeight="1">
      <c r="B140" s="218"/>
      <c r="C140" s="218"/>
      <c r="D140" s="218"/>
      <c r="E140" s="218"/>
      <c r="G140" s="231"/>
    </row>
    <row r="141" spans="2:7" s="260" customFormat="1" ht="15" customHeight="1">
      <c r="B141" s="218"/>
      <c r="C141" s="218"/>
      <c r="D141" s="218"/>
      <c r="E141" s="218"/>
      <c r="G141" s="231"/>
    </row>
    <row r="142" spans="2:7" s="260" customFormat="1" ht="15" customHeight="1">
      <c r="B142" s="218"/>
      <c r="C142" s="218"/>
      <c r="D142" s="218"/>
      <c r="E142" s="218"/>
      <c r="G142" s="231"/>
    </row>
    <row r="143" spans="2:7" s="260" customFormat="1" ht="15" customHeight="1">
      <c r="B143" s="218"/>
      <c r="C143" s="218"/>
      <c r="D143" s="218"/>
      <c r="E143" s="218"/>
      <c r="G143" s="231"/>
    </row>
    <row r="144" spans="2:7" s="260" customFormat="1" ht="15" customHeight="1">
      <c r="B144" s="218"/>
      <c r="C144" s="218"/>
      <c r="D144" s="218"/>
      <c r="E144" s="218"/>
      <c r="G144" s="231"/>
    </row>
    <row r="145" spans="2:7" s="260" customFormat="1" ht="15" customHeight="1">
      <c r="B145" s="218"/>
      <c r="C145" s="218"/>
      <c r="D145" s="218"/>
      <c r="E145" s="218"/>
      <c r="G145" s="231"/>
    </row>
    <row r="146" spans="2:7" s="260" customFormat="1" ht="15" customHeight="1">
      <c r="B146" s="218"/>
      <c r="C146" s="218"/>
      <c r="D146" s="218"/>
      <c r="E146" s="218"/>
      <c r="G146" s="231"/>
    </row>
    <row r="147" spans="2:7" s="260" customFormat="1" ht="15" customHeight="1">
      <c r="B147" s="218"/>
      <c r="C147" s="218"/>
      <c r="D147" s="218"/>
      <c r="E147" s="218"/>
      <c r="G147" s="231"/>
    </row>
    <row r="148" spans="2:7" s="260" customFormat="1" ht="15" customHeight="1">
      <c r="B148" s="218"/>
      <c r="C148" s="218"/>
      <c r="D148" s="218"/>
      <c r="E148" s="218"/>
      <c r="G148" s="231"/>
    </row>
    <row r="149" spans="2:7" s="260" customFormat="1" ht="15" customHeight="1">
      <c r="B149" s="218"/>
      <c r="C149" s="218"/>
      <c r="D149" s="218"/>
      <c r="E149" s="218"/>
      <c r="G149" s="231"/>
    </row>
    <row r="150" spans="2:7" s="260" customFormat="1" ht="15" customHeight="1">
      <c r="B150" s="218"/>
      <c r="C150" s="218"/>
      <c r="D150" s="218"/>
      <c r="E150" s="218"/>
      <c r="G150" s="231"/>
    </row>
    <row r="151" spans="2:7" s="260" customFormat="1" ht="15" customHeight="1">
      <c r="B151" s="218"/>
      <c r="C151" s="218"/>
      <c r="D151" s="218"/>
      <c r="E151" s="218"/>
      <c r="G151" s="231"/>
    </row>
    <row r="152" spans="2:7" s="260" customFormat="1" ht="15" customHeight="1">
      <c r="B152" s="218"/>
      <c r="C152" s="218"/>
      <c r="D152" s="218"/>
      <c r="E152" s="218"/>
      <c r="G152" s="231"/>
    </row>
    <row r="153" spans="2:7" s="260" customFormat="1" ht="15" customHeight="1">
      <c r="B153" s="218"/>
      <c r="C153" s="218"/>
      <c r="D153" s="218"/>
      <c r="E153" s="218"/>
      <c r="G153" s="231"/>
    </row>
    <row r="154" spans="2:7" s="260" customFormat="1" ht="15" customHeight="1">
      <c r="B154" s="218"/>
      <c r="C154" s="218"/>
      <c r="D154" s="218"/>
      <c r="E154" s="218"/>
      <c r="G154" s="231"/>
    </row>
    <row r="155" spans="2:7" s="260" customFormat="1" ht="15" customHeight="1">
      <c r="B155" s="218"/>
      <c r="C155" s="218"/>
      <c r="D155" s="218"/>
      <c r="E155" s="218"/>
      <c r="G155" s="231"/>
    </row>
    <row r="156" spans="2:7" s="260" customFormat="1" ht="15" customHeight="1">
      <c r="B156" s="218"/>
      <c r="C156" s="218"/>
      <c r="D156" s="218"/>
      <c r="E156" s="218"/>
      <c r="G156" s="231"/>
    </row>
    <row r="157" spans="2:7" s="260" customFormat="1" ht="15" customHeight="1">
      <c r="B157" s="218"/>
      <c r="C157" s="218"/>
      <c r="D157" s="218"/>
      <c r="E157" s="218"/>
      <c r="G157" s="231"/>
    </row>
    <row r="158" spans="2:7" s="260" customFormat="1" ht="15" customHeight="1">
      <c r="B158" s="218"/>
      <c r="C158" s="218"/>
      <c r="D158" s="218"/>
      <c r="E158" s="218"/>
      <c r="G158" s="231"/>
    </row>
    <row r="159" spans="2:7" s="260" customFormat="1" ht="15" customHeight="1">
      <c r="B159" s="218"/>
      <c r="C159" s="218"/>
      <c r="D159" s="218"/>
      <c r="E159" s="218"/>
      <c r="G159" s="231"/>
    </row>
    <row r="160" spans="2:7" s="260" customFormat="1" ht="15" customHeight="1">
      <c r="B160" s="218"/>
      <c r="C160" s="218"/>
      <c r="D160" s="218"/>
      <c r="E160" s="218"/>
      <c r="G160" s="231"/>
    </row>
    <row r="161" spans="2:7" s="260" customFormat="1" ht="15" customHeight="1">
      <c r="B161" s="218"/>
      <c r="C161" s="218"/>
      <c r="D161" s="218"/>
      <c r="E161" s="218"/>
      <c r="G161" s="231"/>
    </row>
    <row r="162" spans="2:7" s="260" customFormat="1" ht="15" customHeight="1">
      <c r="B162" s="218"/>
      <c r="C162" s="218"/>
      <c r="D162" s="218"/>
      <c r="E162" s="218"/>
      <c r="G162" s="231"/>
    </row>
    <row r="163" spans="2:7" s="260" customFormat="1" ht="15" customHeight="1">
      <c r="B163" s="218"/>
      <c r="C163" s="218"/>
      <c r="D163" s="218"/>
      <c r="E163" s="218"/>
      <c r="G163" s="231"/>
    </row>
    <row r="164" spans="2:7" s="260" customFormat="1" ht="15" customHeight="1">
      <c r="B164" s="218"/>
      <c r="C164" s="218"/>
      <c r="D164" s="218"/>
      <c r="E164" s="218"/>
      <c r="G164" s="231"/>
    </row>
    <row r="165" spans="2:7" s="260" customFormat="1" ht="15" customHeight="1">
      <c r="B165" s="218"/>
      <c r="C165" s="218"/>
      <c r="D165" s="218"/>
      <c r="E165" s="218"/>
      <c r="G165" s="231"/>
    </row>
    <row r="166" spans="2:7" s="260" customFormat="1" ht="15" customHeight="1">
      <c r="B166" s="218"/>
      <c r="C166" s="218"/>
      <c r="D166" s="218"/>
      <c r="E166" s="218"/>
      <c r="F166" s="665"/>
      <c r="G166" s="231"/>
    </row>
    <row r="167" spans="2:7" s="260" customFormat="1" ht="15" customHeight="1">
      <c r="B167" s="218"/>
      <c r="C167" s="218"/>
      <c r="D167" s="218"/>
      <c r="E167" s="218"/>
      <c r="F167" s="665"/>
      <c r="G167" s="231"/>
    </row>
    <row r="168" spans="2:7" ht="15" customHeight="1">
      <c r="B168" s="218"/>
      <c r="D168" s="218"/>
      <c r="E168" s="218"/>
    </row>
    <row r="169" spans="2:7">
      <c r="B169" s="218"/>
      <c r="D169" s="218"/>
      <c r="E169" s="218"/>
    </row>
    <row r="170" spans="2:7">
      <c r="B170" s="218"/>
      <c r="D170" s="218"/>
      <c r="E170" s="218"/>
    </row>
    <row r="171" spans="2:7">
      <c r="B171" s="218"/>
      <c r="D171" s="218"/>
    </row>
    <row r="172" spans="2:7">
      <c r="B172" s="218"/>
      <c r="D172" s="218"/>
    </row>
    <row r="173" spans="2:7">
      <c r="B173" s="218"/>
    </row>
    <row r="174" spans="2:7">
      <c r="B174" s="218"/>
    </row>
    <row r="175" spans="2:7">
      <c r="B175" s="218"/>
    </row>
    <row r="176" spans="2:7">
      <c r="B176" s="218"/>
    </row>
    <row r="177" spans="2:2">
      <c r="B177" s="218"/>
    </row>
    <row r="178" spans="2:2">
      <c r="B178" s="218"/>
    </row>
    <row r="179" spans="2:2">
      <c r="B179" s="218"/>
    </row>
    <row r="180" spans="2:2">
      <c r="B180" s="218"/>
    </row>
    <row r="181" spans="2:2">
      <c r="B181" s="218"/>
    </row>
    <row r="182" spans="2:2">
      <c r="B182" s="218"/>
    </row>
    <row r="183" spans="2:2">
      <c r="B183" s="218"/>
    </row>
    <row r="184" spans="2:2">
      <c r="B184" s="218"/>
    </row>
    <row r="185" spans="2:2">
      <c r="B185" s="218"/>
    </row>
    <row r="186" spans="2:2">
      <c r="B186" s="218"/>
    </row>
    <row r="187" spans="2:2">
      <c r="B187" s="218"/>
    </row>
    <row r="188" spans="2:2">
      <c r="B188" s="218"/>
    </row>
    <row r="189" spans="2:2">
      <c r="B189" s="218"/>
    </row>
    <row r="190" spans="2:2">
      <c r="B190" s="218"/>
    </row>
    <row r="191" spans="2:2">
      <c r="B191" s="218"/>
    </row>
    <row r="192" spans="2:2">
      <c r="B192" s="218"/>
    </row>
  </sheetData>
  <mergeCells count="14">
    <mergeCell ref="A117:F117"/>
    <mergeCell ref="E56:F56"/>
    <mergeCell ref="E58:F58"/>
    <mergeCell ref="B61:C61"/>
    <mergeCell ref="D61:E61"/>
    <mergeCell ref="B62:C62"/>
    <mergeCell ref="D62:E62"/>
    <mergeCell ref="A55:F55"/>
    <mergeCell ref="E1:F1"/>
    <mergeCell ref="E3:F3"/>
    <mergeCell ref="B6:C6"/>
    <mergeCell ref="D6:E6"/>
    <mergeCell ref="B7:C7"/>
    <mergeCell ref="D7:E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syncVertical="1" syncRef="A43">
    <tabColor rgb="FF00B050"/>
  </sheetPr>
  <dimension ref="A1:M117"/>
  <sheetViews>
    <sheetView showGridLines="0" view="pageLayout" topLeftCell="A43" zoomScaleNormal="100" workbookViewId="0">
      <selection activeCell="A25" sqref="A25:G25"/>
    </sheetView>
  </sheetViews>
  <sheetFormatPr baseColWidth="10" defaultColWidth="11" defaultRowHeight="12.75"/>
  <cols>
    <col min="1" max="1" width="32.7109375" style="701" customWidth="1"/>
    <col min="2" max="5" width="10.7109375" style="701" customWidth="1"/>
    <col min="6" max="6" width="30.7109375" style="701" customWidth="1"/>
    <col min="7" max="12" width="10.140625" style="701" customWidth="1"/>
    <col min="13" max="13" width="28.28515625" style="701" customWidth="1"/>
    <col min="14" max="15" width="20.7109375" style="701" customWidth="1"/>
    <col min="16" max="31" width="11" style="701" customWidth="1"/>
    <col min="32" max="41" width="9.85546875" style="701" customWidth="1"/>
    <col min="42" max="45" width="11" style="701" customWidth="1"/>
    <col min="46" max="46" width="14.42578125" style="701" customWidth="1"/>
    <col min="47" max="47" width="4.140625" style="701" customWidth="1"/>
    <col min="48" max="48" width="13.28515625" style="701" customWidth="1"/>
    <col min="49" max="49" width="28.140625" style="701" customWidth="1"/>
    <col min="50" max="50" width="11" style="701" customWidth="1"/>
    <col min="51" max="51" width="14.42578125" style="701" customWidth="1"/>
    <col min="52" max="52" width="4.140625" style="701" customWidth="1"/>
    <col min="53" max="54" width="11" style="701" customWidth="1"/>
    <col min="55" max="55" width="14.42578125" style="701" customWidth="1"/>
    <col min="56" max="56" width="4.140625" style="701" customWidth="1"/>
    <col min="57" max="57" width="14.42578125" style="701" customWidth="1"/>
    <col min="58" max="256" width="11" style="701"/>
    <col min="257" max="257" width="32.7109375" style="701" customWidth="1"/>
    <col min="258" max="261" width="10.7109375" style="701" customWidth="1"/>
    <col min="262" max="262" width="30.7109375" style="701" customWidth="1"/>
    <col min="263" max="268" width="10.140625" style="701" customWidth="1"/>
    <col min="269" max="269" width="28.28515625" style="701" customWidth="1"/>
    <col min="270" max="271" width="20.7109375" style="701" customWidth="1"/>
    <col min="272" max="287" width="11" style="701" customWidth="1"/>
    <col min="288" max="297" width="9.85546875" style="701" customWidth="1"/>
    <col min="298" max="301" width="11" style="701" customWidth="1"/>
    <col min="302" max="302" width="14.42578125" style="701" customWidth="1"/>
    <col min="303" max="303" width="4.140625" style="701" customWidth="1"/>
    <col min="304" max="304" width="13.28515625" style="701" customWidth="1"/>
    <col min="305" max="305" width="28.140625" style="701" customWidth="1"/>
    <col min="306" max="306" width="11" style="701" customWidth="1"/>
    <col min="307" max="307" width="14.42578125" style="701" customWidth="1"/>
    <col min="308" max="308" width="4.140625" style="701" customWidth="1"/>
    <col min="309" max="310" width="11" style="701" customWidth="1"/>
    <col min="311" max="311" width="14.42578125" style="701" customWidth="1"/>
    <col min="312" max="312" width="4.140625" style="701" customWidth="1"/>
    <col min="313" max="313" width="14.42578125" style="701" customWidth="1"/>
    <col min="314" max="512" width="11" style="701"/>
    <col min="513" max="513" width="32.7109375" style="701" customWidth="1"/>
    <col min="514" max="517" width="10.7109375" style="701" customWidth="1"/>
    <col min="518" max="518" width="30.7109375" style="701" customWidth="1"/>
    <col min="519" max="524" width="10.140625" style="701" customWidth="1"/>
    <col min="525" max="525" width="28.28515625" style="701" customWidth="1"/>
    <col min="526" max="527" width="20.7109375" style="701" customWidth="1"/>
    <col min="528" max="543" width="11" style="701" customWidth="1"/>
    <col min="544" max="553" width="9.85546875" style="701" customWidth="1"/>
    <col min="554" max="557" width="11" style="701" customWidth="1"/>
    <col min="558" max="558" width="14.42578125" style="701" customWidth="1"/>
    <col min="559" max="559" width="4.140625" style="701" customWidth="1"/>
    <col min="560" max="560" width="13.28515625" style="701" customWidth="1"/>
    <col min="561" max="561" width="28.140625" style="701" customWidth="1"/>
    <col min="562" max="562" width="11" style="701" customWidth="1"/>
    <col min="563" max="563" width="14.42578125" style="701" customWidth="1"/>
    <col min="564" max="564" width="4.140625" style="701" customWidth="1"/>
    <col min="565" max="566" width="11" style="701" customWidth="1"/>
    <col min="567" max="567" width="14.42578125" style="701" customWidth="1"/>
    <col min="568" max="568" width="4.140625" style="701" customWidth="1"/>
    <col min="569" max="569" width="14.42578125" style="701" customWidth="1"/>
    <col min="570" max="768" width="11" style="701"/>
    <col min="769" max="769" width="32.7109375" style="701" customWidth="1"/>
    <col min="770" max="773" width="10.7109375" style="701" customWidth="1"/>
    <col min="774" max="774" width="30.7109375" style="701" customWidth="1"/>
    <col min="775" max="780" width="10.140625" style="701" customWidth="1"/>
    <col min="781" max="781" width="28.28515625" style="701" customWidth="1"/>
    <col min="782" max="783" width="20.7109375" style="701" customWidth="1"/>
    <col min="784" max="799" width="11" style="701" customWidth="1"/>
    <col min="800" max="809" width="9.85546875" style="701" customWidth="1"/>
    <col min="810" max="813" width="11" style="701" customWidth="1"/>
    <col min="814" max="814" width="14.42578125" style="701" customWidth="1"/>
    <col min="815" max="815" width="4.140625" style="701" customWidth="1"/>
    <col min="816" max="816" width="13.28515625" style="701" customWidth="1"/>
    <col min="817" max="817" width="28.140625" style="701" customWidth="1"/>
    <col min="818" max="818" width="11" style="701" customWidth="1"/>
    <col min="819" max="819" width="14.42578125" style="701" customWidth="1"/>
    <col min="820" max="820" width="4.140625" style="701" customWidth="1"/>
    <col min="821" max="822" width="11" style="701" customWidth="1"/>
    <col min="823" max="823" width="14.42578125" style="701" customWidth="1"/>
    <col min="824" max="824" width="4.140625" style="701" customWidth="1"/>
    <col min="825" max="825" width="14.42578125" style="701" customWidth="1"/>
    <col min="826" max="1024" width="11" style="701"/>
    <col min="1025" max="1025" width="32.7109375" style="701" customWidth="1"/>
    <col min="1026" max="1029" width="10.7109375" style="701" customWidth="1"/>
    <col min="1030" max="1030" width="30.7109375" style="701" customWidth="1"/>
    <col min="1031" max="1036" width="10.140625" style="701" customWidth="1"/>
    <col min="1037" max="1037" width="28.28515625" style="701" customWidth="1"/>
    <col min="1038" max="1039" width="20.7109375" style="701" customWidth="1"/>
    <col min="1040" max="1055" width="11" style="701" customWidth="1"/>
    <col min="1056" max="1065" width="9.85546875" style="701" customWidth="1"/>
    <col min="1066" max="1069" width="11" style="701" customWidth="1"/>
    <col min="1070" max="1070" width="14.42578125" style="701" customWidth="1"/>
    <col min="1071" max="1071" width="4.140625" style="701" customWidth="1"/>
    <col min="1072" max="1072" width="13.28515625" style="701" customWidth="1"/>
    <col min="1073" max="1073" width="28.140625" style="701" customWidth="1"/>
    <col min="1074" max="1074" width="11" style="701" customWidth="1"/>
    <col min="1075" max="1075" width="14.42578125" style="701" customWidth="1"/>
    <col min="1076" max="1076" width="4.140625" style="701" customWidth="1"/>
    <col min="1077" max="1078" width="11" style="701" customWidth="1"/>
    <col min="1079" max="1079" width="14.42578125" style="701" customWidth="1"/>
    <col min="1080" max="1080" width="4.140625" style="701" customWidth="1"/>
    <col min="1081" max="1081" width="14.42578125" style="701" customWidth="1"/>
    <col min="1082" max="1280" width="11" style="701"/>
    <col min="1281" max="1281" width="32.7109375" style="701" customWidth="1"/>
    <col min="1282" max="1285" width="10.7109375" style="701" customWidth="1"/>
    <col min="1286" max="1286" width="30.7109375" style="701" customWidth="1"/>
    <col min="1287" max="1292" width="10.140625" style="701" customWidth="1"/>
    <col min="1293" max="1293" width="28.28515625" style="701" customWidth="1"/>
    <col min="1294" max="1295" width="20.7109375" style="701" customWidth="1"/>
    <col min="1296" max="1311" width="11" style="701" customWidth="1"/>
    <col min="1312" max="1321" width="9.85546875" style="701" customWidth="1"/>
    <col min="1322" max="1325" width="11" style="701" customWidth="1"/>
    <col min="1326" max="1326" width="14.42578125" style="701" customWidth="1"/>
    <col min="1327" max="1327" width="4.140625" style="701" customWidth="1"/>
    <col min="1328" max="1328" width="13.28515625" style="701" customWidth="1"/>
    <col min="1329" max="1329" width="28.140625" style="701" customWidth="1"/>
    <col min="1330" max="1330" width="11" style="701" customWidth="1"/>
    <col min="1331" max="1331" width="14.42578125" style="701" customWidth="1"/>
    <col min="1332" max="1332" width="4.140625" style="701" customWidth="1"/>
    <col min="1333" max="1334" width="11" style="701" customWidth="1"/>
    <col min="1335" max="1335" width="14.42578125" style="701" customWidth="1"/>
    <col min="1336" max="1336" width="4.140625" style="701" customWidth="1"/>
    <col min="1337" max="1337" width="14.42578125" style="701" customWidth="1"/>
    <col min="1338" max="1536" width="11" style="701"/>
    <col min="1537" max="1537" width="32.7109375" style="701" customWidth="1"/>
    <col min="1538" max="1541" width="10.7109375" style="701" customWidth="1"/>
    <col min="1542" max="1542" width="30.7109375" style="701" customWidth="1"/>
    <col min="1543" max="1548" width="10.140625" style="701" customWidth="1"/>
    <col min="1549" max="1549" width="28.28515625" style="701" customWidth="1"/>
    <col min="1550" max="1551" width="20.7109375" style="701" customWidth="1"/>
    <col min="1552" max="1567" width="11" style="701" customWidth="1"/>
    <col min="1568" max="1577" width="9.85546875" style="701" customWidth="1"/>
    <col min="1578" max="1581" width="11" style="701" customWidth="1"/>
    <col min="1582" max="1582" width="14.42578125" style="701" customWidth="1"/>
    <col min="1583" max="1583" width="4.140625" style="701" customWidth="1"/>
    <col min="1584" max="1584" width="13.28515625" style="701" customWidth="1"/>
    <col min="1585" max="1585" width="28.140625" style="701" customWidth="1"/>
    <col min="1586" max="1586" width="11" style="701" customWidth="1"/>
    <col min="1587" max="1587" width="14.42578125" style="701" customWidth="1"/>
    <col min="1588" max="1588" width="4.140625" style="701" customWidth="1"/>
    <col min="1589" max="1590" width="11" style="701" customWidth="1"/>
    <col min="1591" max="1591" width="14.42578125" style="701" customWidth="1"/>
    <col min="1592" max="1592" width="4.140625" style="701" customWidth="1"/>
    <col min="1593" max="1593" width="14.42578125" style="701" customWidth="1"/>
    <col min="1594" max="1792" width="11" style="701"/>
    <col min="1793" max="1793" width="32.7109375" style="701" customWidth="1"/>
    <col min="1794" max="1797" width="10.7109375" style="701" customWidth="1"/>
    <col min="1798" max="1798" width="30.7109375" style="701" customWidth="1"/>
    <col min="1799" max="1804" width="10.140625" style="701" customWidth="1"/>
    <col min="1805" max="1805" width="28.28515625" style="701" customWidth="1"/>
    <col min="1806" max="1807" width="20.7109375" style="701" customWidth="1"/>
    <col min="1808" max="1823" width="11" style="701" customWidth="1"/>
    <col min="1824" max="1833" width="9.85546875" style="701" customWidth="1"/>
    <col min="1834" max="1837" width="11" style="701" customWidth="1"/>
    <col min="1838" max="1838" width="14.42578125" style="701" customWidth="1"/>
    <col min="1839" max="1839" width="4.140625" style="701" customWidth="1"/>
    <col min="1840" max="1840" width="13.28515625" style="701" customWidth="1"/>
    <col min="1841" max="1841" width="28.140625" style="701" customWidth="1"/>
    <col min="1842" max="1842" width="11" style="701" customWidth="1"/>
    <col min="1843" max="1843" width="14.42578125" style="701" customWidth="1"/>
    <col min="1844" max="1844" width="4.140625" style="701" customWidth="1"/>
    <col min="1845" max="1846" width="11" style="701" customWidth="1"/>
    <col min="1847" max="1847" width="14.42578125" style="701" customWidth="1"/>
    <col min="1848" max="1848" width="4.140625" style="701" customWidth="1"/>
    <col min="1849" max="1849" width="14.42578125" style="701" customWidth="1"/>
    <col min="1850" max="2048" width="11" style="701"/>
    <col min="2049" max="2049" width="32.7109375" style="701" customWidth="1"/>
    <col min="2050" max="2053" width="10.7109375" style="701" customWidth="1"/>
    <col min="2054" max="2054" width="30.7109375" style="701" customWidth="1"/>
    <col min="2055" max="2060" width="10.140625" style="701" customWidth="1"/>
    <col min="2061" max="2061" width="28.28515625" style="701" customWidth="1"/>
    <col min="2062" max="2063" width="20.7109375" style="701" customWidth="1"/>
    <col min="2064" max="2079" width="11" style="701" customWidth="1"/>
    <col min="2080" max="2089" width="9.85546875" style="701" customWidth="1"/>
    <col min="2090" max="2093" width="11" style="701" customWidth="1"/>
    <col min="2094" max="2094" width="14.42578125" style="701" customWidth="1"/>
    <col min="2095" max="2095" width="4.140625" style="701" customWidth="1"/>
    <col min="2096" max="2096" width="13.28515625" style="701" customWidth="1"/>
    <col min="2097" max="2097" width="28.140625" style="701" customWidth="1"/>
    <col min="2098" max="2098" width="11" style="701" customWidth="1"/>
    <col min="2099" max="2099" width="14.42578125" style="701" customWidth="1"/>
    <col min="2100" max="2100" width="4.140625" style="701" customWidth="1"/>
    <col min="2101" max="2102" width="11" style="701" customWidth="1"/>
    <col min="2103" max="2103" width="14.42578125" style="701" customWidth="1"/>
    <col min="2104" max="2104" width="4.140625" style="701" customWidth="1"/>
    <col min="2105" max="2105" width="14.42578125" style="701" customWidth="1"/>
    <col min="2106" max="2304" width="11" style="701"/>
    <col min="2305" max="2305" width="32.7109375" style="701" customWidth="1"/>
    <col min="2306" max="2309" width="10.7109375" style="701" customWidth="1"/>
    <col min="2310" max="2310" width="30.7109375" style="701" customWidth="1"/>
    <col min="2311" max="2316" width="10.140625" style="701" customWidth="1"/>
    <col min="2317" max="2317" width="28.28515625" style="701" customWidth="1"/>
    <col min="2318" max="2319" width="20.7109375" style="701" customWidth="1"/>
    <col min="2320" max="2335" width="11" style="701" customWidth="1"/>
    <col min="2336" max="2345" width="9.85546875" style="701" customWidth="1"/>
    <col min="2346" max="2349" width="11" style="701" customWidth="1"/>
    <col min="2350" max="2350" width="14.42578125" style="701" customWidth="1"/>
    <col min="2351" max="2351" width="4.140625" style="701" customWidth="1"/>
    <col min="2352" max="2352" width="13.28515625" style="701" customWidth="1"/>
    <col min="2353" max="2353" width="28.140625" style="701" customWidth="1"/>
    <col min="2354" max="2354" width="11" style="701" customWidth="1"/>
    <col min="2355" max="2355" width="14.42578125" style="701" customWidth="1"/>
    <col min="2356" max="2356" width="4.140625" style="701" customWidth="1"/>
    <col min="2357" max="2358" width="11" style="701" customWidth="1"/>
    <col min="2359" max="2359" width="14.42578125" style="701" customWidth="1"/>
    <col min="2360" max="2360" width="4.140625" style="701" customWidth="1"/>
    <col min="2361" max="2361" width="14.42578125" style="701" customWidth="1"/>
    <col min="2362" max="2560" width="11" style="701"/>
    <col min="2561" max="2561" width="32.7109375" style="701" customWidth="1"/>
    <col min="2562" max="2565" width="10.7109375" style="701" customWidth="1"/>
    <col min="2566" max="2566" width="30.7109375" style="701" customWidth="1"/>
    <col min="2567" max="2572" width="10.140625" style="701" customWidth="1"/>
    <col min="2573" max="2573" width="28.28515625" style="701" customWidth="1"/>
    <col min="2574" max="2575" width="20.7109375" style="701" customWidth="1"/>
    <col min="2576" max="2591" width="11" style="701" customWidth="1"/>
    <col min="2592" max="2601" width="9.85546875" style="701" customWidth="1"/>
    <col min="2602" max="2605" width="11" style="701" customWidth="1"/>
    <col min="2606" max="2606" width="14.42578125" style="701" customWidth="1"/>
    <col min="2607" max="2607" width="4.140625" style="701" customWidth="1"/>
    <col min="2608" max="2608" width="13.28515625" style="701" customWidth="1"/>
    <col min="2609" max="2609" width="28.140625" style="701" customWidth="1"/>
    <col min="2610" max="2610" width="11" style="701" customWidth="1"/>
    <col min="2611" max="2611" width="14.42578125" style="701" customWidth="1"/>
    <col min="2612" max="2612" width="4.140625" style="701" customWidth="1"/>
    <col min="2613" max="2614" width="11" style="701" customWidth="1"/>
    <col min="2615" max="2615" width="14.42578125" style="701" customWidth="1"/>
    <col min="2616" max="2616" width="4.140625" style="701" customWidth="1"/>
    <col min="2617" max="2617" width="14.42578125" style="701" customWidth="1"/>
    <col min="2618" max="2816" width="11" style="701"/>
    <col min="2817" max="2817" width="32.7109375" style="701" customWidth="1"/>
    <col min="2818" max="2821" width="10.7109375" style="701" customWidth="1"/>
    <col min="2822" max="2822" width="30.7109375" style="701" customWidth="1"/>
    <col min="2823" max="2828" width="10.140625" style="701" customWidth="1"/>
    <col min="2829" max="2829" width="28.28515625" style="701" customWidth="1"/>
    <col min="2830" max="2831" width="20.7109375" style="701" customWidth="1"/>
    <col min="2832" max="2847" width="11" style="701" customWidth="1"/>
    <col min="2848" max="2857" width="9.85546875" style="701" customWidth="1"/>
    <col min="2858" max="2861" width="11" style="701" customWidth="1"/>
    <col min="2862" max="2862" width="14.42578125" style="701" customWidth="1"/>
    <col min="2863" max="2863" width="4.140625" style="701" customWidth="1"/>
    <col min="2864" max="2864" width="13.28515625" style="701" customWidth="1"/>
    <col min="2865" max="2865" width="28.140625" style="701" customWidth="1"/>
    <col min="2866" max="2866" width="11" style="701" customWidth="1"/>
    <col min="2867" max="2867" width="14.42578125" style="701" customWidth="1"/>
    <col min="2868" max="2868" width="4.140625" style="701" customWidth="1"/>
    <col min="2869" max="2870" width="11" style="701" customWidth="1"/>
    <col min="2871" max="2871" width="14.42578125" style="701" customWidth="1"/>
    <col min="2872" max="2872" width="4.140625" style="701" customWidth="1"/>
    <col min="2873" max="2873" width="14.42578125" style="701" customWidth="1"/>
    <col min="2874" max="3072" width="11" style="701"/>
    <col min="3073" max="3073" width="32.7109375" style="701" customWidth="1"/>
    <col min="3074" max="3077" width="10.7109375" style="701" customWidth="1"/>
    <col min="3078" max="3078" width="30.7109375" style="701" customWidth="1"/>
    <col min="3079" max="3084" width="10.140625" style="701" customWidth="1"/>
    <col min="3085" max="3085" width="28.28515625" style="701" customWidth="1"/>
    <col min="3086" max="3087" width="20.7109375" style="701" customWidth="1"/>
    <col min="3088" max="3103" width="11" style="701" customWidth="1"/>
    <col min="3104" max="3113" width="9.85546875" style="701" customWidth="1"/>
    <col min="3114" max="3117" width="11" style="701" customWidth="1"/>
    <col min="3118" max="3118" width="14.42578125" style="701" customWidth="1"/>
    <col min="3119" max="3119" width="4.140625" style="701" customWidth="1"/>
    <col min="3120" max="3120" width="13.28515625" style="701" customWidth="1"/>
    <col min="3121" max="3121" width="28.140625" style="701" customWidth="1"/>
    <col min="3122" max="3122" width="11" style="701" customWidth="1"/>
    <col min="3123" max="3123" width="14.42578125" style="701" customWidth="1"/>
    <col min="3124" max="3124" width="4.140625" style="701" customWidth="1"/>
    <col min="3125" max="3126" width="11" style="701" customWidth="1"/>
    <col min="3127" max="3127" width="14.42578125" style="701" customWidth="1"/>
    <col min="3128" max="3128" width="4.140625" style="701" customWidth="1"/>
    <col min="3129" max="3129" width="14.42578125" style="701" customWidth="1"/>
    <col min="3130" max="3328" width="11" style="701"/>
    <col min="3329" max="3329" width="32.7109375" style="701" customWidth="1"/>
    <col min="3330" max="3333" width="10.7109375" style="701" customWidth="1"/>
    <col min="3334" max="3334" width="30.7109375" style="701" customWidth="1"/>
    <col min="3335" max="3340" width="10.140625" style="701" customWidth="1"/>
    <col min="3341" max="3341" width="28.28515625" style="701" customWidth="1"/>
    <col min="3342" max="3343" width="20.7109375" style="701" customWidth="1"/>
    <col min="3344" max="3359" width="11" style="701" customWidth="1"/>
    <col min="3360" max="3369" width="9.85546875" style="701" customWidth="1"/>
    <col min="3370" max="3373" width="11" style="701" customWidth="1"/>
    <col min="3374" max="3374" width="14.42578125" style="701" customWidth="1"/>
    <col min="3375" max="3375" width="4.140625" style="701" customWidth="1"/>
    <col min="3376" max="3376" width="13.28515625" style="701" customWidth="1"/>
    <col min="3377" max="3377" width="28.140625" style="701" customWidth="1"/>
    <col min="3378" max="3378" width="11" style="701" customWidth="1"/>
    <col min="3379" max="3379" width="14.42578125" style="701" customWidth="1"/>
    <col min="3380" max="3380" width="4.140625" style="701" customWidth="1"/>
    <col min="3381" max="3382" width="11" style="701" customWidth="1"/>
    <col min="3383" max="3383" width="14.42578125" style="701" customWidth="1"/>
    <col min="3384" max="3384" width="4.140625" style="701" customWidth="1"/>
    <col min="3385" max="3385" width="14.42578125" style="701" customWidth="1"/>
    <col min="3386" max="3584" width="11" style="701"/>
    <col min="3585" max="3585" width="32.7109375" style="701" customWidth="1"/>
    <col min="3586" max="3589" width="10.7109375" style="701" customWidth="1"/>
    <col min="3590" max="3590" width="30.7109375" style="701" customWidth="1"/>
    <col min="3591" max="3596" width="10.140625" style="701" customWidth="1"/>
    <col min="3597" max="3597" width="28.28515625" style="701" customWidth="1"/>
    <col min="3598" max="3599" width="20.7109375" style="701" customWidth="1"/>
    <col min="3600" max="3615" width="11" style="701" customWidth="1"/>
    <col min="3616" max="3625" width="9.85546875" style="701" customWidth="1"/>
    <col min="3626" max="3629" width="11" style="701" customWidth="1"/>
    <col min="3630" max="3630" width="14.42578125" style="701" customWidth="1"/>
    <col min="3631" max="3631" width="4.140625" style="701" customWidth="1"/>
    <col min="3632" max="3632" width="13.28515625" style="701" customWidth="1"/>
    <col min="3633" max="3633" width="28.140625" style="701" customWidth="1"/>
    <col min="3634" max="3634" width="11" style="701" customWidth="1"/>
    <col min="3635" max="3635" width="14.42578125" style="701" customWidth="1"/>
    <col min="3636" max="3636" width="4.140625" style="701" customWidth="1"/>
    <col min="3637" max="3638" width="11" style="701" customWidth="1"/>
    <col min="3639" max="3639" width="14.42578125" style="701" customWidth="1"/>
    <col min="3640" max="3640" width="4.140625" style="701" customWidth="1"/>
    <col min="3641" max="3641" width="14.42578125" style="701" customWidth="1"/>
    <col min="3642" max="3840" width="11" style="701"/>
    <col min="3841" max="3841" width="32.7109375" style="701" customWidth="1"/>
    <col min="3842" max="3845" width="10.7109375" style="701" customWidth="1"/>
    <col min="3846" max="3846" width="30.7109375" style="701" customWidth="1"/>
    <col min="3847" max="3852" width="10.140625" style="701" customWidth="1"/>
    <col min="3853" max="3853" width="28.28515625" style="701" customWidth="1"/>
    <col min="3854" max="3855" width="20.7109375" style="701" customWidth="1"/>
    <col min="3856" max="3871" width="11" style="701" customWidth="1"/>
    <col min="3872" max="3881" width="9.85546875" style="701" customWidth="1"/>
    <col min="3882" max="3885" width="11" style="701" customWidth="1"/>
    <col min="3886" max="3886" width="14.42578125" style="701" customWidth="1"/>
    <col min="3887" max="3887" width="4.140625" style="701" customWidth="1"/>
    <col min="3888" max="3888" width="13.28515625" style="701" customWidth="1"/>
    <col min="3889" max="3889" width="28.140625" style="701" customWidth="1"/>
    <col min="3890" max="3890" width="11" style="701" customWidth="1"/>
    <col min="3891" max="3891" width="14.42578125" style="701" customWidth="1"/>
    <col min="3892" max="3892" width="4.140625" style="701" customWidth="1"/>
    <col min="3893" max="3894" width="11" style="701" customWidth="1"/>
    <col min="3895" max="3895" width="14.42578125" style="701" customWidth="1"/>
    <col min="3896" max="3896" width="4.140625" style="701" customWidth="1"/>
    <col min="3897" max="3897" width="14.42578125" style="701" customWidth="1"/>
    <col min="3898" max="4096" width="11" style="701"/>
    <col min="4097" max="4097" width="32.7109375" style="701" customWidth="1"/>
    <col min="4098" max="4101" width="10.7109375" style="701" customWidth="1"/>
    <col min="4102" max="4102" width="30.7109375" style="701" customWidth="1"/>
    <col min="4103" max="4108" width="10.140625" style="701" customWidth="1"/>
    <col min="4109" max="4109" width="28.28515625" style="701" customWidth="1"/>
    <col min="4110" max="4111" width="20.7109375" style="701" customWidth="1"/>
    <col min="4112" max="4127" width="11" style="701" customWidth="1"/>
    <col min="4128" max="4137" width="9.85546875" style="701" customWidth="1"/>
    <col min="4138" max="4141" width="11" style="701" customWidth="1"/>
    <col min="4142" max="4142" width="14.42578125" style="701" customWidth="1"/>
    <col min="4143" max="4143" width="4.140625" style="701" customWidth="1"/>
    <col min="4144" max="4144" width="13.28515625" style="701" customWidth="1"/>
    <col min="4145" max="4145" width="28.140625" style="701" customWidth="1"/>
    <col min="4146" max="4146" width="11" style="701" customWidth="1"/>
    <col min="4147" max="4147" width="14.42578125" style="701" customWidth="1"/>
    <col min="4148" max="4148" width="4.140625" style="701" customWidth="1"/>
    <col min="4149" max="4150" width="11" style="701" customWidth="1"/>
    <col min="4151" max="4151" width="14.42578125" style="701" customWidth="1"/>
    <col min="4152" max="4152" width="4.140625" style="701" customWidth="1"/>
    <col min="4153" max="4153" width="14.42578125" style="701" customWidth="1"/>
    <col min="4154" max="4352" width="11" style="701"/>
    <col min="4353" max="4353" width="32.7109375" style="701" customWidth="1"/>
    <col min="4354" max="4357" width="10.7109375" style="701" customWidth="1"/>
    <col min="4358" max="4358" width="30.7109375" style="701" customWidth="1"/>
    <col min="4359" max="4364" width="10.140625" style="701" customWidth="1"/>
    <col min="4365" max="4365" width="28.28515625" style="701" customWidth="1"/>
    <col min="4366" max="4367" width="20.7109375" style="701" customWidth="1"/>
    <col min="4368" max="4383" width="11" style="701" customWidth="1"/>
    <col min="4384" max="4393" width="9.85546875" style="701" customWidth="1"/>
    <col min="4394" max="4397" width="11" style="701" customWidth="1"/>
    <col min="4398" max="4398" width="14.42578125" style="701" customWidth="1"/>
    <col min="4399" max="4399" width="4.140625" style="701" customWidth="1"/>
    <col min="4400" max="4400" width="13.28515625" style="701" customWidth="1"/>
    <col min="4401" max="4401" width="28.140625" style="701" customWidth="1"/>
    <col min="4402" max="4402" width="11" style="701" customWidth="1"/>
    <col min="4403" max="4403" width="14.42578125" style="701" customWidth="1"/>
    <col min="4404" max="4404" width="4.140625" style="701" customWidth="1"/>
    <col min="4405" max="4406" width="11" style="701" customWidth="1"/>
    <col min="4407" max="4407" width="14.42578125" style="701" customWidth="1"/>
    <col min="4408" max="4408" width="4.140625" style="701" customWidth="1"/>
    <col min="4409" max="4409" width="14.42578125" style="701" customWidth="1"/>
    <col min="4410" max="4608" width="11" style="701"/>
    <col min="4609" max="4609" width="32.7109375" style="701" customWidth="1"/>
    <col min="4610" max="4613" width="10.7109375" style="701" customWidth="1"/>
    <col min="4614" max="4614" width="30.7109375" style="701" customWidth="1"/>
    <col min="4615" max="4620" width="10.140625" style="701" customWidth="1"/>
    <col min="4621" max="4621" width="28.28515625" style="701" customWidth="1"/>
    <col min="4622" max="4623" width="20.7109375" style="701" customWidth="1"/>
    <col min="4624" max="4639" width="11" style="701" customWidth="1"/>
    <col min="4640" max="4649" width="9.85546875" style="701" customWidth="1"/>
    <col min="4650" max="4653" width="11" style="701" customWidth="1"/>
    <col min="4654" max="4654" width="14.42578125" style="701" customWidth="1"/>
    <col min="4655" max="4655" width="4.140625" style="701" customWidth="1"/>
    <col min="4656" max="4656" width="13.28515625" style="701" customWidth="1"/>
    <col min="4657" max="4657" width="28.140625" style="701" customWidth="1"/>
    <col min="4658" max="4658" width="11" style="701" customWidth="1"/>
    <col min="4659" max="4659" width="14.42578125" style="701" customWidth="1"/>
    <col min="4660" max="4660" width="4.140625" style="701" customWidth="1"/>
    <col min="4661" max="4662" width="11" style="701" customWidth="1"/>
    <col min="4663" max="4663" width="14.42578125" style="701" customWidth="1"/>
    <col min="4664" max="4664" width="4.140625" style="701" customWidth="1"/>
    <col min="4665" max="4665" width="14.42578125" style="701" customWidth="1"/>
    <col min="4666" max="4864" width="11" style="701"/>
    <col min="4865" max="4865" width="32.7109375" style="701" customWidth="1"/>
    <col min="4866" max="4869" width="10.7109375" style="701" customWidth="1"/>
    <col min="4870" max="4870" width="30.7109375" style="701" customWidth="1"/>
    <col min="4871" max="4876" width="10.140625" style="701" customWidth="1"/>
    <col min="4877" max="4877" width="28.28515625" style="701" customWidth="1"/>
    <col min="4878" max="4879" width="20.7109375" style="701" customWidth="1"/>
    <col min="4880" max="4895" width="11" style="701" customWidth="1"/>
    <col min="4896" max="4905" width="9.85546875" style="701" customWidth="1"/>
    <col min="4906" max="4909" width="11" style="701" customWidth="1"/>
    <col min="4910" max="4910" width="14.42578125" style="701" customWidth="1"/>
    <col min="4911" max="4911" width="4.140625" style="701" customWidth="1"/>
    <col min="4912" max="4912" width="13.28515625" style="701" customWidth="1"/>
    <col min="4913" max="4913" width="28.140625" style="701" customWidth="1"/>
    <col min="4914" max="4914" width="11" style="701" customWidth="1"/>
    <col min="4915" max="4915" width="14.42578125" style="701" customWidth="1"/>
    <col min="4916" max="4916" width="4.140625" style="701" customWidth="1"/>
    <col min="4917" max="4918" width="11" style="701" customWidth="1"/>
    <col min="4919" max="4919" width="14.42578125" style="701" customWidth="1"/>
    <col min="4920" max="4920" width="4.140625" style="701" customWidth="1"/>
    <col min="4921" max="4921" width="14.42578125" style="701" customWidth="1"/>
    <col min="4922" max="5120" width="11" style="701"/>
    <col min="5121" max="5121" width="32.7109375" style="701" customWidth="1"/>
    <col min="5122" max="5125" width="10.7109375" style="701" customWidth="1"/>
    <col min="5126" max="5126" width="30.7109375" style="701" customWidth="1"/>
    <col min="5127" max="5132" width="10.140625" style="701" customWidth="1"/>
    <col min="5133" max="5133" width="28.28515625" style="701" customWidth="1"/>
    <col min="5134" max="5135" width="20.7109375" style="701" customWidth="1"/>
    <col min="5136" max="5151" width="11" style="701" customWidth="1"/>
    <col min="5152" max="5161" width="9.85546875" style="701" customWidth="1"/>
    <col min="5162" max="5165" width="11" style="701" customWidth="1"/>
    <col min="5166" max="5166" width="14.42578125" style="701" customWidth="1"/>
    <col min="5167" max="5167" width="4.140625" style="701" customWidth="1"/>
    <col min="5168" max="5168" width="13.28515625" style="701" customWidth="1"/>
    <col min="5169" max="5169" width="28.140625" style="701" customWidth="1"/>
    <col min="5170" max="5170" width="11" style="701" customWidth="1"/>
    <col min="5171" max="5171" width="14.42578125" style="701" customWidth="1"/>
    <col min="5172" max="5172" width="4.140625" style="701" customWidth="1"/>
    <col min="5173" max="5174" width="11" style="701" customWidth="1"/>
    <col min="5175" max="5175" width="14.42578125" style="701" customWidth="1"/>
    <col min="5176" max="5176" width="4.140625" style="701" customWidth="1"/>
    <col min="5177" max="5177" width="14.42578125" style="701" customWidth="1"/>
    <col min="5178" max="5376" width="11" style="701"/>
    <col min="5377" max="5377" width="32.7109375" style="701" customWidth="1"/>
    <col min="5378" max="5381" width="10.7109375" style="701" customWidth="1"/>
    <col min="5382" max="5382" width="30.7109375" style="701" customWidth="1"/>
    <col min="5383" max="5388" width="10.140625" style="701" customWidth="1"/>
    <col min="5389" max="5389" width="28.28515625" style="701" customWidth="1"/>
    <col min="5390" max="5391" width="20.7109375" style="701" customWidth="1"/>
    <col min="5392" max="5407" width="11" style="701" customWidth="1"/>
    <col min="5408" max="5417" width="9.85546875" style="701" customWidth="1"/>
    <col min="5418" max="5421" width="11" style="701" customWidth="1"/>
    <col min="5422" max="5422" width="14.42578125" style="701" customWidth="1"/>
    <col min="5423" max="5423" width="4.140625" style="701" customWidth="1"/>
    <col min="5424" max="5424" width="13.28515625" style="701" customWidth="1"/>
    <col min="5425" max="5425" width="28.140625" style="701" customWidth="1"/>
    <col min="5426" max="5426" width="11" style="701" customWidth="1"/>
    <col min="5427" max="5427" width="14.42578125" style="701" customWidth="1"/>
    <col min="5428" max="5428" width="4.140625" style="701" customWidth="1"/>
    <col min="5429" max="5430" width="11" style="701" customWidth="1"/>
    <col min="5431" max="5431" width="14.42578125" style="701" customWidth="1"/>
    <col min="5432" max="5432" width="4.140625" style="701" customWidth="1"/>
    <col min="5433" max="5433" width="14.42578125" style="701" customWidth="1"/>
    <col min="5434" max="5632" width="11" style="701"/>
    <col min="5633" max="5633" width="32.7109375" style="701" customWidth="1"/>
    <col min="5634" max="5637" width="10.7109375" style="701" customWidth="1"/>
    <col min="5638" max="5638" width="30.7109375" style="701" customWidth="1"/>
    <col min="5639" max="5644" width="10.140625" style="701" customWidth="1"/>
    <col min="5645" max="5645" width="28.28515625" style="701" customWidth="1"/>
    <col min="5646" max="5647" width="20.7109375" style="701" customWidth="1"/>
    <col min="5648" max="5663" width="11" style="701" customWidth="1"/>
    <col min="5664" max="5673" width="9.85546875" style="701" customWidth="1"/>
    <col min="5674" max="5677" width="11" style="701" customWidth="1"/>
    <col min="5678" max="5678" width="14.42578125" style="701" customWidth="1"/>
    <col min="5679" max="5679" width="4.140625" style="701" customWidth="1"/>
    <col min="5680" max="5680" width="13.28515625" style="701" customWidth="1"/>
    <col min="5681" max="5681" width="28.140625" style="701" customWidth="1"/>
    <col min="5682" max="5682" width="11" style="701" customWidth="1"/>
    <col min="5683" max="5683" width="14.42578125" style="701" customWidth="1"/>
    <col min="5684" max="5684" width="4.140625" style="701" customWidth="1"/>
    <col min="5685" max="5686" width="11" style="701" customWidth="1"/>
    <col min="5687" max="5687" width="14.42578125" style="701" customWidth="1"/>
    <col min="5688" max="5688" width="4.140625" style="701" customWidth="1"/>
    <col min="5689" max="5689" width="14.42578125" style="701" customWidth="1"/>
    <col min="5690" max="5888" width="11" style="701"/>
    <col min="5889" max="5889" width="32.7109375" style="701" customWidth="1"/>
    <col min="5890" max="5893" width="10.7109375" style="701" customWidth="1"/>
    <col min="5894" max="5894" width="30.7109375" style="701" customWidth="1"/>
    <col min="5895" max="5900" width="10.140625" style="701" customWidth="1"/>
    <col min="5901" max="5901" width="28.28515625" style="701" customWidth="1"/>
    <col min="5902" max="5903" width="20.7109375" style="701" customWidth="1"/>
    <col min="5904" max="5919" width="11" style="701" customWidth="1"/>
    <col min="5920" max="5929" width="9.85546875" style="701" customWidth="1"/>
    <col min="5930" max="5933" width="11" style="701" customWidth="1"/>
    <col min="5934" max="5934" width="14.42578125" style="701" customWidth="1"/>
    <col min="5935" max="5935" width="4.140625" style="701" customWidth="1"/>
    <col min="5936" max="5936" width="13.28515625" style="701" customWidth="1"/>
    <col min="5937" max="5937" width="28.140625" style="701" customWidth="1"/>
    <col min="5938" max="5938" width="11" style="701" customWidth="1"/>
    <col min="5939" max="5939" width="14.42578125" style="701" customWidth="1"/>
    <col min="5940" max="5940" width="4.140625" style="701" customWidth="1"/>
    <col min="5941" max="5942" width="11" style="701" customWidth="1"/>
    <col min="5943" max="5943" width="14.42578125" style="701" customWidth="1"/>
    <col min="5944" max="5944" width="4.140625" style="701" customWidth="1"/>
    <col min="5945" max="5945" width="14.42578125" style="701" customWidth="1"/>
    <col min="5946" max="6144" width="11" style="701"/>
    <col min="6145" max="6145" width="32.7109375" style="701" customWidth="1"/>
    <col min="6146" max="6149" width="10.7109375" style="701" customWidth="1"/>
    <col min="6150" max="6150" width="30.7109375" style="701" customWidth="1"/>
    <col min="6151" max="6156" width="10.140625" style="701" customWidth="1"/>
    <col min="6157" max="6157" width="28.28515625" style="701" customWidth="1"/>
    <col min="6158" max="6159" width="20.7109375" style="701" customWidth="1"/>
    <col min="6160" max="6175" width="11" style="701" customWidth="1"/>
    <col min="6176" max="6185" width="9.85546875" style="701" customWidth="1"/>
    <col min="6186" max="6189" width="11" style="701" customWidth="1"/>
    <col min="6190" max="6190" width="14.42578125" style="701" customWidth="1"/>
    <col min="6191" max="6191" width="4.140625" style="701" customWidth="1"/>
    <col min="6192" max="6192" width="13.28515625" style="701" customWidth="1"/>
    <col min="6193" max="6193" width="28.140625" style="701" customWidth="1"/>
    <col min="6194" max="6194" width="11" style="701" customWidth="1"/>
    <col min="6195" max="6195" width="14.42578125" style="701" customWidth="1"/>
    <col min="6196" max="6196" width="4.140625" style="701" customWidth="1"/>
    <col min="6197" max="6198" width="11" style="701" customWidth="1"/>
    <col min="6199" max="6199" width="14.42578125" style="701" customWidth="1"/>
    <col min="6200" max="6200" width="4.140625" style="701" customWidth="1"/>
    <col min="6201" max="6201" width="14.42578125" style="701" customWidth="1"/>
    <col min="6202" max="6400" width="11" style="701"/>
    <col min="6401" max="6401" width="32.7109375" style="701" customWidth="1"/>
    <col min="6402" max="6405" width="10.7109375" style="701" customWidth="1"/>
    <col min="6406" max="6406" width="30.7109375" style="701" customWidth="1"/>
    <col min="6407" max="6412" width="10.140625" style="701" customWidth="1"/>
    <col min="6413" max="6413" width="28.28515625" style="701" customWidth="1"/>
    <col min="6414" max="6415" width="20.7109375" style="701" customWidth="1"/>
    <col min="6416" max="6431" width="11" style="701" customWidth="1"/>
    <col min="6432" max="6441" width="9.85546875" style="701" customWidth="1"/>
    <col min="6442" max="6445" width="11" style="701" customWidth="1"/>
    <col min="6446" max="6446" width="14.42578125" style="701" customWidth="1"/>
    <col min="6447" max="6447" width="4.140625" style="701" customWidth="1"/>
    <col min="6448" max="6448" width="13.28515625" style="701" customWidth="1"/>
    <col min="6449" max="6449" width="28.140625" style="701" customWidth="1"/>
    <col min="6450" max="6450" width="11" style="701" customWidth="1"/>
    <col min="6451" max="6451" width="14.42578125" style="701" customWidth="1"/>
    <col min="6452" max="6452" width="4.140625" style="701" customWidth="1"/>
    <col min="6453" max="6454" width="11" style="701" customWidth="1"/>
    <col min="6455" max="6455" width="14.42578125" style="701" customWidth="1"/>
    <col min="6456" max="6456" width="4.140625" style="701" customWidth="1"/>
    <col min="6457" max="6457" width="14.42578125" style="701" customWidth="1"/>
    <col min="6458" max="6656" width="11" style="701"/>
    <col min="6657" max="6657" width="32.7109375" style="701" customWidth="1"/>
    <col min="6658" max="6661" width="10.7109375" style="701" customWidth="1"/>
    <col min="6662" max="6662" width="30.7109375" style="701" customWidth="1"/>
    <col min="6663" max="6668" width="10.140625" style="701" customWidth="1"/>
    <col min="6669" max="6669" width="28.28515625" style="701" customWidth="1"/>
    <col min="6670" max="6671" width="20.7109375" style="701" customWidth="1"/>
    <col min="6672" max="6687" width="11" style="701" customWidth="1"/>
    <col min="6688" max="6697" width="9.85546875" style="701" customWidth="1"/>
    <col min="6698" max="6701" width="11" style="701" customWidth="1"/>
    <col min="6702" max="6702" width="14.42578125" style="701" customWidth="1"/>
    <col min="6703" max="6703" width="4.140625" style="701" customWidth="1"/>
    <col min="6704" max="6704" width="13.28515625" style="701" customWidth="1"/>
    <col min="6705" max="6705" width="28.140625" style="701" customWidth="1"/>
    <col min="6706" max="6706" width="11" style="701" customWidth="1"/>
    <col min="6707" max="6707" width="14.42578125" style="701" customWidth="1"/>
    <col min="6708" max="6708" width="4.140625" style="701" customWidth="1"/>
    <col min="6709" max="6710" width="11" style="701" customWidth="1"/>
    <col min="6711" max="6711" width="14.42578125" style="701" customWidth="1"/>
    <col min="6712" max="6712" width="4.140625" style="701" customWidth="1"/>
    <col min="6713" max="6713" width="14.42578125" style="701" customWidth="1"/>
    <col min="6714" max="6912" width="11" style="701"/>
    <col min="6913" max="6913" width="32.7109375" style="701" customWidth="1"/>
    <col min="6914" max="6917" width="10.7109375" style="701" customWidth="1"/>
    <col min="6918" max="6918" width="30.7109375" style="701" customWidth="1"/>
    <col min="6919" max="6924" width="10.140625" style="701" customWidth="1"/>
    <col min="6925" max="6925" width="28.28515625" style="701" customWidth="1"/>
    <col min="6926" max="6927" width="20.7109375" style="701" customWidth="1"/>
    <col min="6928" max="6943" width="11" style="701" customWidth="1"/>
    <col min="6944" max="6953" width="9.85546875" style="701" customWidth="1"/>
    <col min="6954" max="6957" width="11" style="701" customWidth="1"/>
    <col min="6958" max="6958" width="14.42578125" style="701" customWidth="1"/>
    <col min="6959" max="6959" width="4.140625" style="701" customWidth="1"/>
    <col min="6960" max="6960" width="13.28515625" style="701" customWidth="1"/>
    <col min="6961" max="6961" width="28.140625" style="701" customWidth="1"/>
    <col min="6962" max="6962" width="11" style="701" customWidth="1"/>
    <col min="6963" max="6963" width="14.42578125" style="701" customWidth="1"/>
    <col min="6964" max="6964" width="4.140625" style="701" customWidth="1"/>
    <col min="6965" max="6966" width="11" style="701" customWidth="1"/>
    <col min="6967" max="6967" width="14.42578125" style="701" customWidth="1"/>
    <col min="6968" max="6968" width="4.140625" style="701" customWidth="1"/>
    <col min="6969" max="6969" width="14.42578125" style="701" customWidth="1"/>
    <col min="6970" max="7168" width="11" style="701"/>
    <col min="7169" max="7169" width="32.7109375" style="701" customWidth="1"/>
    <col min="7170" max="7173" width="10.7109375" style="701" customWidth="1"/>
    <col min="7174" max="7174" width="30.7109375" style="701" customWidth="1"/>
    <col min="7175" max="7180" width="10.140625" style="701" customWidth="1"/>
    <col min="7181" max="7181" width="28.28515625" style="701" customWidth="1"/>
    <col min="7182" max="7183" width="20.7109375" style="701" customWidth="1"/>
    <col min="7184" max="7199" width="11" style="701" customWidth="1"/>
    <col min="7200" max="7209" width="9.85546875" style="701" customWidth="1"/>
    <col min="7210" max="7213" width="11" style="701" customWidth="1"/>
    <col min="7214" max="7214" width="14.42578125" style="701" customWidth="1"/>
    <col min="7215" max="7215" width="4.140625" style="701" customWidth="1"/>
    <col min="7216" max="7216" width="13.28515625" style="701" customWidth="1"/>
    <col min="7217" max="7217" width="28.140625" style="701" customWidth="1"/>
    <col min="7218" max="7218" width="11" style="701" customWidth="1"/>
    <col min="7219" max="7219" width="14.42578125" style="701" customWidth="1"/>
    <col min="7220" max="7220" width="4.140625" style="701" customWidth="1"/>
    <col min="7221" max="7222" width="11" style="701" customWidth="1"/>
    <col min="7223" max="7223" width="14.42578125" style="701" customWidth="1"/>
    <col min="7224" max="7224" width="4.140625" style="701" customWidth="1"/>
    <col min="7225" max="7225" width="14.42578125" style="701" customWidth="1"/>
    <col min="7226" max="7424" width="11" style="701"/>
    <col min="7425" max="7425" width="32.7109375" style="701" customWidth="1"/>
    <col min="7426" max="7429" width="10.7109375" style="701" customWidth="1"/>
    <col min="7430" max="7430" width="30.7109375" style="701" customWidth="1"/>
    <col min="7431" max="7436" width="10.140625" style="701" customWidth="1"/>
    <col min="7437" max="7437" width="28.28515625" style="701" customWidth="1"/>
    <col min="7438" max="7439" width="20.7109375" style="701" customWidth="1"/>
    <col min="7440" max="7455" width="11" style="701" customWidth="1"/>
    <col min="7456" max="7465" width="9.85546875" style="701" customWidth="1"/>
    <col min="7466" max="7469" width="11" style="701" customWidth="1"/>
    <col min="7470" max="7470" width="14.42578125" style="701" customWidth="1"/>
    <col min="7471" max="7471" width="4.140625" style="701" customWidth="1"/>
    <col min="7472" max="7472" width="13.28515625" style="701" customWidth="1"/>
    <col min="7473" max="7473" width="28.140625" style="701" customWidth="1"/>
    <col min="7474" max="7474" width="11" style="701" customWidth="1"/>
    <col min="7475" max="7475" width="14.42578125" style="701" customWidth="1"/>
    <col min="7476" max="7476" width="4.140625" style="701" customWidth="1"/>
    <col min="7477" max="7478" width="11" style="701" customWidth="1"/>
    <col min="7479" max="7479" width="14.42578125" style="701" customWidth="1"/>
    <col min="7480" max="7480" width="4.140625" style="701" customWidth="1"/>
    <col min="7481" max="7481" width="14.42578125" style="701" customWidth="1"/>
    <col min="7482" max="7680" width="11" style="701"/>
    <col min="7681" max="7681" width="32.7109375" style="701" customWidth="1"/>
    <col min="7682" max="7685" width="10.7109375" style="701" customWidth="1"/>
    <col min="7686" max="7686" width="30.7109375" style="701" customWidth="1"/>
    <col min="7687" max="7692" width="10.140625" style="701" customWidth="1"/>
    <col min="7693" max="7693" width="28.28515625" style="701" customWidth="1"/>
    <col min="7694" max="7695" width="20.7109375" style="701" customWidth="1"/>
    <col min="7696" max="7711" width="11" style="701" customWidth="1"/>
    <col min="7712" max="7721" width="9.85546875" style="701" customWidth="1"/>
    <col min="7722" max="7725" width="11" style="701" customWidth="1"/>
    <col min="7726" max="7726" width="14.42578125" style="701" customWidth="1"/>
    <col min="7727" max="7727" width="4.140625" style="701" customWidth="1"/>
    <col min="7728" max="7728" width="13.28515625" style="701" customWidth="1"/>
    <col min="7729" max="7729" width="28.140625" style="701" customWidth="1"/>
    <col min="7730" max="7730" width="11" style="701" customWidth="1"/>
    <col min="7731" max="7731" width="14.42578125" style="701" customWidth="1"/>
    <col min="7732" max="7732" width="4.140625" style="701" customWidth="1"/>
    <col min="7733" max="7734" width="11" style="701" customWidth="1"/>
    <col min="7735" max="7735" width="14.42578125" style="701" customWidth="1"/>
    <col min="7736" max="7736" width="4.140625" style="701" customWidth="1"/>
    <col min="7737" max="7737" width="14.42578125" style="701" customWidth="1"/>
    <col min="7738" max="7936" width="11" style="701"/>
    <col min="7937" max="7937" width="32.7109375" style="701" customWidth="1"/>
    <col min="7938" max="7941" width="10.7109375" style="701" customWidth="1"/>
    <col min="7942" max="7942" width="30.7109375" style="701" customWidth="1"/>
    <col min="7943" max="7948" width="10.140625" style="701" customWidth="1"/>
    <col min="7949" max="7949" width="28.28515625" style="701" customWidth="1"/>
    <col min="7950" max="7951" width="20.7109375" style="701" customWidth="1"/>
    <col min="7952" max="7967" width="11" style="701" customWidth="1"/>
    <col min="7968" max="7977" width="9.85546875" style="701" customWidth="1"/>
    <col min="7978" max="7981" width="11" style="701" customWidth="1"/>
    <col min="7982" max="7982" width="14.42578125" style="701" customWidth="1"/>
    <col min="7983" max="7983" width="4.140625" style="701" customWidth="1"/>
    <col min="7984" max="7984" width="13.28515625" style="701" customWidth="1"/>
    <col min="7985" max="7985" width="28.140625" style="701" customWidth="1"/>
    <col min="7986" max="7986" width="11" style="701" customWidth="1"/>
    <col min="7987" max="7987" width="14.42578125" style="701" customWidth="1"/>
    <col min="7988" max="7988" width="4.140625" style="701" customWidth="1"/>
    <col min="7989" max="7990" width="11" style="701" customWidth="1"/>
    <col min="7991" max="7991" width="14.42578125" style="701" customWidth="1"/>
    <col min="7992" max="7992" width="4.140625" style="701" customWidth="1"/>
    <col min="7993" max="7993" width="14.42578125" style="701" customWidth="1"/>
    <col min="7994" max="8192" width="11" style="701"/>
    <col min="8193" max="8193" width="32.7109375" style="701" customWidth="1"/>
    <col min="8194" max="8197" width="10.7109375" style="701" customWidth="1"/>
    <col min="8198" max="8198" width="30.7109375" style="701" customWidth="1"/>
    <col min="8199" max="8204" width="10.140625" style="701" customWidth="1"/>
    <col min="8205" max="8205" width="28.28515625" style="701" customWidth="1"/>
    <col min="8206" max="8207" width="20.7109375" style="701" customWidth="1"/>
    <col min="8208" max="8223" width="11" style="701" customWidth="1"/>
    <col min="8224" max="8233" width="9.85546875" style="701" customWidth="1"/>
    <col min="8234" max="8237" width="11" style="701" customWidth="1"/>
    <col min="8238" max="8238" width="14.42578125" style="701" customWidth="1"/>
    <col min="8239" max="8239" width="4.140625" style="701" customWidth="1"/>
    <col min="8240" max="8240" width="13.28515625" style="701" customWidth="1"/>
    <col min="8241" max="8241" width="28.140625" style="701" customWidth="1"/>
    <col min="8242" max="8242" width="11" style="701" customWidth="1"/>
    <col min="8243" max="8243" width="14.42578125" style="701" customWidth="1"/>
    <col min="8244" max="8244" width="4.140625" style="701" customWidth="1"/>
    <col min="8245" max="8246" width="11" style="701" customWidth="1"/>
    <col min="8247" max="8247" width="14.42578125" style="701" customWidth="1"/>
    <col min="8248" max="8248" width="4.140625" style="701" customWidth="1"/>
    <col min="8249" max="8249" width="14.42578125" style="701" customWidth="1"/>
    <col min="8250" max="8448" width="11" style="701"/>
    <col min="8449" max="8449" width="32.7109375" style="701" customWidth="1"/>
    <col min="8450" max="8453" width="10.7109375" style="701" customWidth="1"/>
    <col min="8454" max="8454" width="30.7109375" style="701" customWidth="1"/>
    <col min="8455" max="8460" width="10.140625" style="701" customWidth="1"/>
    <col min="8461" max="8461" width="28.28515625" style="701" customWidth="1"/>
    <col min="8462" max="8463" width="20.7109375" style="701" customWidth="1"/>
    <col min="8464" max="8479" width="11" style="701" customWidth="1"/>
    <col min="8480" max="8489" width="9.85546875" style="701" customWidth="1"/>
    <col min="8490" max="8493" width="11" style="701" customWidth="1"/>
    <col min="8494" max="8494" width="14.42578125" style="701" customWidth="1"/>
    <col min="8495" max="8495" width="4.140625" style="701" customWidth="1"/>
    <col min="8496" max="8496" width="13.28515625" style="701" customWidth="1"/>
    <col min="8497" max="8497" width="28.140625" style="701" customWidth="1"/>
    <col min="8498" max="8498" width="11" style="701" customWidth="1"/>
    <col min="8499" max="8499" width="14.42578125" style="701" customWidth="1"/>
    <col min="8500" max="8500" width="4.140625" style="701" customWidth="1"/>
    <col min="8501" max="8502" width="11" style="701" customWidth="1"/>
    <col min="8503" max="8503" width="14.42578125" style="701" customWidth="1"/>
    <col min="8504" max="8504" width="4.140625" style="701" customWidth="1"/>
    <col min="8505" max="8505" width="14.42578125" style="701" customWidth="1"/>
    <col min="8506" max="8704" width="11" style="701"/>
    <col min="8705" max="8705" width="32.7109375" style="701" customWidth="1"/>
    <col min="8706" max="8709" width="10.7109375" style="701" customWidth="1"/>
    <col min="8710" max="8710" width="30.7109375" style="701" customWidth="1"/>
    <col min="8711" max="8716" width="10.140625" style="701" customWidth="1"/>
    <col min="8717" max="8717" width="28.28515625" style="701" customWidth="1"/>
    <col min="8718" max="8719" width="20.7109375" style="701" customWidth="1"/>
    <col min="8720" max="8735" width="11" style="701" customWidth="1"/>
    <col min="8736" max="8745" width="9.85546875" style="701" customWidth="1"/>
    <col min="8746" max="8749" width="11" style="701" customWidth="1"/>
    <col min="8750" max="8750" width="14.42578125" style="701" customWidth="1"/>
    <col min="8751" max="8751" width="4.140625" style="701" customWidth="1"/>
    <col min="8752" max="8752" width="13.28515625" style="701" customWidth="1"/>
    <col min="8753" max="8753" width="28.140625" style="701" customWidth="1"/>
    <col min="8754" max="8754" width="11" style="701" customWidth="1"/>
    <col min="8755" max="8755" width="14.42578125" style="701" customWidth="1"/>
    <col min="8756" max="8756" width="4.140625" style="701" customWidth="1"/>
    <col min="8757" max="8758" width="11" style="701" customWidth="1"/>
    <col min="8759" max="8759" width="14.42578125" style="701" customWidth="1"/>
    <col min="8760" max="8760" width="4.140625" style="701" customWidth="1"/>
    <col min="8761" max="8761" width="14.42578125" style="701" customWidth="1"/>
    <col min="8762" max="8960" width="11" style="701"/>
    <col min="8961" max="8961" width="32.7109375" style="701" customWidth="1"/>
    <col min="8962" max="8965" width="10.7109375" style="701" customWidth="1"/>
    <col min="8966" max="8966" width="30.7109375" style="701" customWidth="1"/>
    <col min="8967" max="8972" width="10.140625" style="701" customWidth="1"/>
    <col min="8973" max="8973" width="28.28515625" style="701" customWidth="1"/>
    <col min="8974" max="8975" width="20.7109375" style="701" customWidth="1"/>
    <col min="8976" max="8991" width="11" style="701" customWidth="1"/>
    <col min="8992" max="9001" width="9.85546875" style="701" customWidth="1"/>
    <col min="9002" max="9005" width="11" style="701" customWidth="1"/>
    <col min="9006" max="9006" width="14.42578125" style="701" customWidth="1"/>
    <col min="9007" max="9007" width="4.140625" style="701" customWidth="1"/>
    <col min="9008" max="9008" width="13.28515625" style="701" customWidth="1"/>
    <col min="9009" max="9009" width="28.140625" style="701" customWidth="1"/>
    <col min="9010" max="9010" width="11" style="701" customWidth="1"/>
    <col min="9011" max="9011" width="14.42578125" style="701" customWidth="1"/>
    <col min="9012" max="9012" width="4.140625" style="701" customWidth="1"/>
    <col min="9013" max="9014" width="11" style="701" customWidth="1"/>
    <col min="9015" max="9015" width="14.42578125" style="701" customWidth="1"/>
    <col min="9016" max="9016" width="4.140625" style="701" customWidth="1"/>
    <col min="9017" max="9017" width="14.42578125" style="701" customWidth="1"/>
    <col min="9018" max="9216" width="11" style="701"/>
    <col min="9217" max="9217" width="32.7109375" style="701" customWidth="1"/>
    <col min="9218" max="9221" width="10.7109375" style="701" customWidth="1"/>
    <col min="9222" max="9222" width="30.7109375" style="701" customWidth="1"/>
    <col min="9223" max="9228" width="10.140625" style="701" customWidth="1"/>
    <col min="9229" max="9229" width="28.28515625" style="701" customWidth="1"/>
    <col min="9230" max="9231" width="20.7109375" style="701" customWidth="1"/>
    <col min="9232" max="9247" width="11" style="701" customWidth="1"/>
    <col min="9248" max="9257" width="9.85546875" style="701" customWidth="1"/>
    <col min="9258" max="9261" width="11" style="701" customWidth="1"/>
    <col min="9262" max="9262" width="14.42578125" style="701" customWidth="1"/>
    <col min="9263" max="9263" width="4.140625" style="701" customWidth="1"/>
    <col min="9264" max="9264" width="13.28515625" style="701" customWidth="1"/>
    <col min="9265" max="9265" width="28.140625" style="701" customWidth="1"/>
    <col min="9266" max="9266" width="11" style="701" customWidth="1"/>
    <col min="9267" max="9267" width="14.42578125" style="701" customWidth="1"/>
    <col min="9268" max="9268" width="4.140625" style="701" customWidth="1"/>
    <col min="9269" max="9270" width="11" style="701" customWidth="1"/>
    <col min="9271" max="9271" width="14.42578125" style="701" customWidth="1"/>
    <col min="9272" max="9272" width="4.140625" style="701" customWidth="1"/>
    <col min="9273" max="9273" width="14.42578125" style="701" customWidth="1"/>
    <col min="9274" max="9472" width="11" style="701"/>
    <col min="9473" max="9473" width="32.7109375" style="701" customWidth="1"/>
    <col min="9474" max="9477" width="10.7109375" style="701" customWidth="1"/>
    <col min="9478" max="9478" width="30.7109375" style="701" customWidth="1"/>
    <col min="9479" max="9484" width="10.140625" style="701" customWidth="1"/>
    <col min="9485" max="9485" width="28.28515625" style="701" customWidth="1"/>
    <col min="9486" max="9487" width="20.7109375" style="701" customWidth="1"/>
    <col min="9488" max="9503" width="11" style="701" customWidth="1"/>
    <col min="9504" max="9513" width="9.85546875" style="701" customWidth="1"/>
    <col min="9514" max="9517" width="11" style="701" customWidth="1"/>
    <col min="9518" max="9518" width="14.42578125" style="701" customWidth="1"/>
    <col min="9519" max="9519" width="4.140625" style="701" customWidth="1"/>
    <col min="9520" max="9520" width="13.28515625" style="701" customWidth="1"/>
    <col min="9521" max="9521" width="28.140625" style="701" customWidth="1"/>
    <col min="9522" max="9522" width="11" style="701" customWidth="1"/>
    <col min="9523" max="9523" width="14.42578125" style="701" customWidth="1"/>
    <col min="9524" max="9524" width="4.140625" style="701" customWidth="1"/>
    <col min="9525" max="9526" width="11" style="701" customWidth="1"/>
    <col min="9527" max="9527" width="14.42578125" style="701" customWidth="1"/>
    <col min="9528" max="9528" width="4.140625" style="701" customWidth="1"/>
    <col min="9529" max="9529" width="14.42578125" style="701" customWidth="1"/>
    <col min="9530" max="9728" width="11" style="701"/>
    <col min="9729" max="9729" width="32.7109375" style="701" customWidth="1"/>
    <col min="9730" max="9733" width="10.7109375" style="701" customWidth="1"/>
    <col min="9734" max="9734" width="30.7109375" style="701" customWidth="1"/>
    <col min="9735" max="9740" width="10.140625" style="701" customWidth="1"/>
    <col min="9741" max="9741" width="28.28515625" style="701" customWidth="1"/>
    <col min="9742" max="9743" width="20.7109375" style="701" customWidth="1"/>
    <col min="9744" max="9759" width="11" style="701" customWidth="1"/>
    <col min="9760" max="9769" width="9.85546875" style="701" customWidth="1"/>
    <col min="9770" max="9773" width="11" style="701" customWidth="1"/>
    <col min="9774" max="9774" width="14.42578125" style="701" customWidth="1"/>
    <col min="9775" max="9775" width="4.140625" style="701" customWidth="1"/>
    <col min="9776" max="9776" width="13.28515625" style="701" customWidth="1"/>
    <col min="9777" max="9777" width="28.140625" style="701" customWidth="1"/>
    <col min="9778" max="9778" width="11" style="701" customWidth="1"/>
    <col min="9779" max="9779" width="14.42578125" style="701" customWidth="1"/>
    <col min="9780" max="9780" width="4.140625" style="701" customWidth="1"/>
    <col min="9781" max="9782" width="11" style="701" customWidth="1"/>
    <col min="9783" max="9783" width="14.42578125" style="701" customWidth="1"/>
    <col min="9784" max="9784" width="4.140625" style="701" customWidth="1"/>
    <col min="9785" max="9785" width="14.42578125" style="701" customWidth="1"/>
    <col min="9786" max="9984" width="11" style="701"/>
    <col min="9985" max="9985" width="32.7109375" style="701" customWidth="1"/>
    <col min="9986" max="9989" width="10.7109375" style="701" customWidth="1"/>
    <col min="9990" max="9990" width="30.7109375" style="701" customWidth="1"/>
    <col min="9991" max="9996" width="10.140625" style="701" customWidth="1"/>
    <col min="9997" max="9997" width="28.28515625" style="701" customWidth="1"/>
    <col min="9998" max="9999" width="20.7109375" style="701" customWidth="1"/>
    <col min="10000" max="10015" width="11" style="701" customWidth="1"/>
    <col min="10016" max="10025" width="9.85546875" style="701" customWidth="1"/>
    <col min="10026" max="10029" width="11" style="701" customWidth="1"/>
    <col min="10030" max="10030" width="14.42578125" style="701" customWidth="1"/>
    <col min="10031" max="10031" width="4.140625" style="701" customWidth="1"/>
    <col min="10032" max="10032" width="13.28515625" style="701" customWidth="1"/>
    <col min="10033" max="10033" width="28.140625" style="701" customWidth="1"/>
    <col min="10034" max="10034" width="11" style="701" customWidth="1"/>
    <col min="10035" max="10035" width="14.42578125" style="701" customWidth="1"/>
    <col min="10036" max="10036" width="4.140625" style="701" customWidth="1"/>
    <col min="10037" max="10038" width="11" style="701" customWidth="1"/>
    <col min="10039" max="10039" width="14.42578125" style="701" customWidth="1"/>
    <col min="10040" max="10040" width="4.140625" style="701" customWidth="1"/>
    <col min="10041" max="10041" width="14.42578125" style="701" customWidth="1"/>
    <col min="10042" max="10240" width="11" style="701"/>
    <col min="10241" max="10241" width="32.7109375" style="701" customWidth="1"/>
    <col min="10242" max="10245" width="10.7109375" style="701" customWidth="1"/>
    <col min="10246" max="10246" width="30.7109375" style="701" customWidth="1"/>
    <col min="10247" max="10252" width="10.140625" style="701" customWidth="1"/>
    <col min="10253" max="10253" width="28.28515625" style="701" customWidth="1"/>
    <col min="10254" max="10255" width="20.7109375" style="701" customWidth="1"/>
    <col min="10256" max="10271" width="11" style="701" customWidth="1"/>
    <col min="10272" max="10281" width="9.85546875" style="701" customWidth="1"/>
    <col min="10282" max="10285" width="11" style="701" customWidth="1"/>
    <col min="10286" max="10286" width="14.42578125" style="701" customWidth="1"/>
    <col min="10287" max="10287" width="4.140625" style="701" customWidth="1"/>
    <col min="10288" max="10288" width="13.28515625" style="701" customWidth="1"/>
    <col min="10289" max="10289" width="28.140625" style="701" customWidth="1"/>
    <col min="10290" max="10290" width="11" style="701" customWidth="1"/>
    <col min="10291" max="10291" width="14.42578125" style="701" customWidth="1"/>
    <col min="10292" max="10292" width="4.140625" style="701" customWidth="1"/>
    <col min="10293" max="10294" width="11" style="701" customWidth="1"/>
    <col min="10295" max="10295" width="14.42578125" style="701" customWidth="1"/>
    <col min="10296" max="10296" width="4.140625" style="701" customWidth="1"/>
    <col min="10297" max="10297" width="14.42578125" style="701" customWidth="1"/>
    <col min="10298" max="10496" width="11" style="701"/>
    <col min="10497" max="10497" width="32.7109375" style="701" customWidth="1"/>
    <col min="10498" max="10501" width="10.7109375" style="701" customWidth="1"/>
    <col min="10502" max="10502" width="30.7109375" style="701" customWidth="1"/>
    <col min="10503" max="10508" width="10.140625" style="701" customWidth="1"/>
    <col min="10509" max="10509" width="28.28515625" style="701" customWidth="1"/>
    <col min="10510" max="10511" width="20.7109375" style="701" customWidth="1"/>
    <col min="10512" max="10527" width="11" style="701" customWidth="1"/>
    <col min="10528" max="10537" width="9.85546875" style="701" customWidth="1"/>
    <col min="10538" max="10541" width="11" style="701" customWidth="1"/>
    <col min="10542" max="10542" width="14.42578125" style="701" customWidth="1"/>
    <col min="10543" max="10543" width="4.140625" style="701" customWidth="1"/>
    <col min="10544" max="10544" width="13.28515625" style="701" customWidth="1"/>
    <col min="10545" max="10545" width="28.140625" style="701" customWidth="1"/>
    <col min="10546" max="10546" width="11" style="701" customWidth="1"/>
    <col min="10547" max="10547" width="14.42578125" style="701" customWidth="1"/>
    <col min="10548" max="10548" width="4.140625" style="701" customWidth="1"/>
    <col min="10549" max="10550" width="11" style="701" customWidth="1"/>
    <col min="10551" max="10551" width="14.42578125" style="701" customWidth="1"/>
    <col min="10552" max="10552" width="4.140625" style="701" customWidth="1"/>
    <col min="10553" max="10553" width="14.42578125" style="701" customWidth="1"/>
    <col min="10554" max="10752" width="11" style="701"/>
    <col min="10753" max="10753" width="32.7109375" style="701" customWidth="1"/>
    <col min="10754" max="10757" width="10.7109375" style="701" customWidth="1"/>
    <col min="10758" max="10758" width="30.7109375" style="701" customWidth="1"/>
    <col min="10759" max="10764" width="10.140625" style="701" customWidth="1"/>
    <col min="10765" max="10765" width="28.28515625" style="701" customWidth="1"/>
    <col min="10766" max="10767" width="20.7109375" style="701" customWidth="1"/>
    <col min="10768" max="10783" width="11" style="701" customWidth="1"/>
    <col min="10784" max="10793" width="9.85546875" style="701" customWidth="1"/>
    <col min="10794" max="10797" width="11" style="701" customWidth="1"/>
    <col min="10798" max="10798" width="14.42578125" style="701" customWidth="1"/>
    <col min="10799" max="10799" width="4.140625" style="701" customWidth="1"/>
    <col min="10800" max="10800" width="13.28515625" style="701" customWidth="1"/>
    <col min="10801" max="10801" width="28.140625" style="701" customWidth="1"/>
    <col min="10802" max="10802" width="11" style="701" customWidth="1"/>
    <col min="10803" max="10803" width="14.42578125" style="701" customWidth="1"/>
    <col min="10804" max="10804" width="4.140625" style="701" customWidth="1"/>
    <col min="10805" max="10806" width="11" style="701" customWidth="1"/>
    <col min="10807" max="10807" width="14.42578125" style="701" customWidth="1"/>
    <col min="10808" max="10808" width="4.140625" style="701" customWidth="1"/>
    <col min="10809" max="10809" width="14.42578125" style="701" customWidth="1"/>
    <col min="10810" max="11008" width="11" style="701"/>
    <col min="11009" max="11009" width="32.7109375" style="701" customWidth="1"/>
    <col min="11010" max="11013" width="10.7109375" style="701" customWidth="1"/>
    <col min="11014" max="11014" width="30.7109375" style="701" customWidth="1"/>
    <col min="11015" max="11020" width="10.140625" style="701" customWidth="1"/>
    <col min="11021" max="11021" width="28.28515625" style="701" customWidth="1"/>
    <col min="11022" max="11023" width="20.7109375" style="701" customWidth="1"/>
    <col min="11024" max="11039" width="11" style="701" customWidth="1"/>
    <col min="11040" max="11049" width="9.85546875" style="701" customWidth="1"/>
    <col min="11050" max="11053" width="11" style="701" customWidth="1"/>
    <col min="11054" max="11054" width="14.42578125" style="701" customWidth="1"/>
    <col min="11055" max="11055" width="4.140625" style="701" customWidth="1"/>
    <col min="11056" max="11056" width="13.28515625" style="701" customWidth="1"/>
    <col min="11057" max="11057" width="28.140625" style="701" customWidth="1"/>
    <col min="11058" max="11058" width="11" style="701" customWidth="1"/>
    <col min="11059" max="11059" width="14.42578125" style="701" customWidth="1"/>
    <col min="11060" max="11060" width="4.140625" style="701" customWidth="1"/>
    <col min="11061" max="11062" width="11" style="701" customWidth="1"/>
    <col min="11063" max="11063" width="14.42578125" style="701" customWidth="1"/>
    <col min="11064" max="11064" width="4.140625" style="701" customWidth="1"/>
    <col min="11065" max="11065" width="14.42578125" style="701" customWidth="1"/>
    <col min="11066" max="11264" width="11" style="701"/>
    <col min="11265" max="11265" width="32.7109375" style="701" customWidth="1"/>
    <col min="11266" max="11269" width="10.7109375" style="701" customWidth="1"/>
    <col min="11270" max="11270" width="30.7109375" style="701" customWidth="1"/>
    <col min="11271" max="11276" width="10.140625" style="701" customWidth="1"/>
    <col min="11277" max="11277" width="28.28515625" style="701" customWidth="1"/>
    <col min="11278" max="11279" width="20.7109375" style="701" customWidth="1"/>
    <col min="11280" max="11295" width="11" style="701" customWidth="1"/>
    <col min="11296" max="11305" width="9.85546875" style="701" customWidth="1"/>
    <col min="11306" max="11309" width="11" style="701" customWidth="1"/>
    <col min="11310" max="11310" width="14.42578125" style="701" customWidth="1"/>
    <col min="11311" max="11311" width="4.140625" style="701" customWidth="1"/>
    <col min="11312" max="11312" width="13.28515625" style="701" customWidth="1"/>
    <col min="11313" max="11313" width="28.140625" style="701" customWidth="1"/>
    <col min="11314" max="11314" width="11" style="701" customWidth="1"/>
    <col min="11315" max="11315" width="14.42578125" style="701" customWidth="1"/>
    <col min="11316" max="11316" width="4.140625" style="701" customWidth="1"/>
    <col min="11317" max="11318" width="11" style="701" customWidth="1"/>
    <col min="11319" max="11319" width="14.42578125" style="701" customWidth="1"/>
    <col min="11320" max="11320" width="4.140625" style="701" customWidth="1"/>
    <col min="11321" max="11321" width="14.42578125" style="701" customWidth="1"/>
    <col min="11322" max="11520" width="11" style="701"/>
    <col min="11521" max="11521" width="32.7109375" style="701" customWidth="1"/>
    <col min="11522" max="11525" width="10.7109375" style="701" customWidth="1"/>
    <col min="11526" max="11526" width="30.7109375" style="701" customWidth="1"/>
    <col min="11527" max="11532" width="10.140625" style="701" customWidth="1"/>
    <col min="11533" max="11533" width="28.28515625" style="701" customWidth="1"/>
    <col min="11534" max="11535" width="20.7109375" style="701" customWidth="1"/>
    <col min="11536" max="11551" width="11" style="701" customWidth="1"/>
    <col min="11552" max="11561" width="9.85546875" style="701" customWidth="1"/>
    <col min="11562" max="11565" width="11" style="701" customWidth="1"/>
    <col min="11566" max="11566" width="14.42578125" style="701" customWidth="1"/>
    <col min="11567" max="11567" width="4.140625" style="701" customWidth="1"/>
    <col min="11568" max="11568" width="13.28515625" style="701" customWidth="1"/>
    <col min="11569" max="11569" width="28.140625" style="701" customWidth="1"/>
    <col min="11570" max="11570" width="11" style="701" customWidth="1"/>
    <col min="11571" max="11571" width="14.42578125" style="701" customWidth="1"/>
    <col min="11572" max="11572" width="4.140625" style="701" customWidth="1"/>
    <col min="11573" max="11574" width="11" style="701" customWidth="1"/>
    <col min="11575" max="11575" width="14.42578125" style="701" customWidth="1"/>
    <col min="11576" max="11576" width="4.140625" style="701" customWidth="1"/>
    <col min="11577" max="11577" width="14.42578125" style="701" customWidth="1"/>
    <col min="11578" max="11776" width="11" style="701"/>
    <col min="11777" max="11777" width="32.7109375" style="701" customWidth="1"/>
    <col min="11778" max="11781" width="10.7109375" style="701" customWidth="1"/>
    <col min="11782" max="11782" width="30.7109375" style="701" customWidth="1"/>
    <col min="11783" max="11788" width="10.140625" style="701" customWidth="1"/>
    <col min="11789" max="11789" width="28.28515625" style="701" customWidth="1"/>
    <col min="11790" max="11791" width="20.7109375" style="701" customWidth="1"/>
    <col min="11792" max="11807" width="11" style="701" customWidth="1"/>
    <col min="11808" max="11817" width="9.85546875" style="701" customWidth="1"/>
    <col min="11818" max="11821" width="11" style="701" customWidth="1"/>
    <col min="11822" max="11822" width="14.42578125" style="701" customWidth="1"/>
    <col min="11823" max="11823" width="4.140625" style="701" customWidth="1"/>
    <col min="11824" max="11824" width="13.28515625" style="701" customWidth="1"/>
    <col min="11825" max="11825" width="28.140625" style="701" customWidth="1"/>
    <col min="11826" max="11826" width="11" style="701" customWidth="1"/>
    <col min="11827" max="11827" width="14.42578125" style="701" customWidth="1"/>
    <col min="11828" max="11828" width="4.140625" style="701" customWidth="1"/>
    <col min="11829" max="11830" width="11" style="701" customWidth="1"/>
    <col min="11831" max="11831" width="14.42578125" style="701" customWidth="1"/>
    <col min="11832" max="11832" width="4.140625" style="701" customWidth="1"/>
    <col min="11833" max="11833" width="14.42578125" style="701" customWidth="1"/>
    <col min="11834" max="12032" width="11" style="701"/>
    <col min="12033" max="12033" width="32.7109375" style="701" customWidth="1"/>
    <col min="12034" max="12037" width="10.7109375" style="701" customWidth="1"/>
    <col min="12038" max="12038" width="30.7109375" style="701" customWidth="1"/>
    <col min="12039" max="12044" width="10.140625" style="701" customWidth="1"/>
    <col min="12045" max="12045" width="28.28515625" style="701" customWidth="1"/>
    <col min="12046" max="12047" width="20.7109375" style="701" customWidth="1"/>
    <col min="12048" max="12063" width="11" style="701" customWidth="1"/>
    <col min="12064" max="12073" width="9.85546875" style="701" customWidth="1"/>
    <col min="12074" max="12077" width="11" style="701" customWidth="1"/>
    <col min="12078" max="12078" width="14.42578125" style="701" customWidth="1"/>
    <col min="12079" max="12079" width="4.140625" style="701" customWidth="1"/>
    <col min="12080" max="12080" width="13.28515625" style="701" customWidth="1"/>
    <col min="12081" max="12081" width="28.140625" style="701" customWidth="1"/>
    <col min="12082" max="12082" width="11" style="701" customWidth="1"/>
    <col min="12083" max="12083" width="14.42578125" style="701" customWidth="1"/>
    <col min="12084" max="12084" width="4.140625" style="701" customWidth="1"/>
    <col min="12085" max="12086" width="11" style="701" customWidth="1"/>
    <col min="12087" max="12087" width="14.42578125" style="701" customWidth="1"/>
    <col min="12088" max="12088" width="4.140625" style="701" customWidth="1"/>
    <col min="12089" max="12089" width="14.42578125" style="701" customWidth="1"/>
    <col min="12090" max="12288" width="11" style="701"/>
    <col min="12289" max="12289" width="32.7109375" style="701" customWidth="1"/>
    <col min="12290" max="12293" width="10.7109375" style="701" customWidth="1"/>
    <col min="12294" max="12294" width="30.7109375" style="701" customWidth="1"/>
    <col min="12295" max="12300" width="10.140625" style="701" customWidth="1"/>
    <col min="12301" max="12301" width="28.28515625" style="701" customWidth="1"/>
    <col min="12302" max="12303" width="20.7109375" style="701" customWidth="1"/>
    <col min="12304" max="12319" width="11" style="701" customWidth="1"/>
    <col min="12320" max="12329" width="9.85546875" style="701" customWidth="1"/>
    <col min="12330" max="12333" width="11" style="701" customWidth="1"/>
    <col min="12334" max="12334" width="14.42578125" style="701" customWidth="1"/>
    <col min="12335" max="12335" width="4.140625" style="701" customWidth="1"/>
    <col min="12336" max="12336" width="13.28515625" style="701" customWidth="1"/>
    <col min="12337" max="12337" width="28.140625" style="701" customWidth="1"/>
    <col min="12338" max="12338" width="11" style="701" customWidth="1"/>
    <col min="12339" max="12339" width="14.42578125" style="701" customWidth="1"/>
    <col min="12340" max="12340" width="4.140625" style="701" customWidth="1"/>
    <col min="12341" max="12342" width="11" style="701" customWidth="1"/>
    <col min="12343" max="12343" width="14.42578125" style="701" customWidth="1"/>
    <col min="12344" max="12344" width="4.140625" style="701" customWidth="1"/>
    <col min="12345" max="12345" width="14.42578125" style="701" customWidth="1"/>
    <col min="12346" max="12544" width="11" style="701"/>
    <col min="12545" max="12545" width="32.7109375" style="701" customWidth="1"/>
    <col min="12546" max="12549" width="10.7109375" style="701" customWidth="1"/>
    <col min="12550" max="12550" width="30.7109375" style="701" customWidth="1"/>
    <col min="12551" max="12556" width="10.140625" style="701" customWidth="1"/>
    <col min="12557" max="12557" width="28.28515625" style="701" customWidth="1"/>
    <col min="12558" max="12559" width="20.7109375" style="701" customWidth="1"/>
    <col min="12560" max="12575" width="11" style="701" customWidth="1"/>
    <col min="12576" max="12585" width="9.85546875" style="701" customWidth="1"/>
    <col min="12586" max="12589" width="11" style="701" customWidth="1"/>
    <col min="12590" max="12590" width="14.42578125" style="701" customWidth="1"/>
    <col min="12591" max="12591" width="4.140625" style="701" customWidth="1"/>
    <col min="12592" max="12592" width="13.28515625" style="701" customWidth="1"/>
    <col min="12593" max="12593" width="28.140625" style="701" customWidth="1"/>
    <col min="12594" max="12594" width="11" style="701" customWidth="1"/>
    <col min="12595" max="12595" width="14.42578125" style="701" customWidth="1"/>
    <col min="12596" max="12596" width="4.140625" style="701" customWidth="1"/>
    <col min="12597" max="12598" width="11" style="701" customWidth="1"/>
    <col min="12599" max="12599" width="14.42578125" style="701" customWidth="1"/>
    <col min="12600" max="12600" width="4.140625" style="701" customWidth="1"/>
    <col min="12601" max="12601" width="14.42578125" style="701" customWidth="1"/>
    <col min="12602" max="12800" width="11" style="701"/>
    <col min="12801" max="12801" width="32.7109375" style="701" customWidth="1"/>
    <col min="12802" max="12805" width="10.7109375" style="701" customWidth="1"/>
    <col min="12806" max="12806" width="30.7109375" style="701" customWidth="1"/>
    <col min="12807" max="12812" width="10.140625" style="701" customWidth="1"/>
    <col min="12813" max="12813" width="28.28515625" style="701" customWidth="1"/>
    <col min="12814" max="12815" width="20.7109375" style="701" customWidth="1"/>
    <col min="12816" max="12831" width="11" style="701" customWidth="1"/>
    <col min="12832" max="12841" width="9.85546875" style="701" customWidth="1"/>
    <col min="12842" max="12845" width="11" style="701" customWidth="1"/>
    <col min="12846" max="12846" width="14.42578125" style="701" customWidth="1"/>
    <col min="12847" max="12847" width="4.140625" style="701" customWidth="1"/>
    <col min="12848" max="12848" width="13.28515625" style="701" customWidth="1"/>
    <col min="12849" max="12849" width="28.140625" style="701" customWidth="1"/>
    <col min="12850" max="12850" width="11" style="701" customWidth="1"/>
    <col min="12851" max="12851" width="14.42578125" style="701" customWidth="1"/>
    <col min="12852" max="12852" width="4.140625" style="701" customWidth="1"/>
    <col min="12853" max="12854" width="11" style="701" customWidth="1"/>
    <col min="12855" max="12855" width="14.42578125" style="701" customWidth="1"/>
    <col min="12856" max="12856" width="4.140625" style="701" customWidth="1"/>
    <col min="12857" max="12857" width="14.42578125" style="701" customWidth="1"/>
    <col min="12858" max="13056" width="11" style="701"/>
    <col min="13057" max="13057" width="32.7109375" style="701" customWidth="1"/>
    <col min="13058" max="13061" width="10.7109375" style="701" customWidth="1"/>
    <col min="13062" max="13062" width="30.7109375" style="701" customWidth="1"/>
    <col min="13063" max="13068" width="10.140625" style="701" customWidth="1"/>
    <col min="13069" max="13069" width="28.28515625" style="701" customWidth="1"/>
    <col min="13070" max="13071" width="20.7109375" style="701" customWidth="1"/>
    <col min="13072" max="13087" width="11" style="701" customWidth="1"/>
    <col min="13088" max="13097" width="9.85546875" style="701" customWidth="1"/>
    <col min="13098" max="13101" width="11" style="701" customWidth="1"/>
    <col min="13102" max="13102" width="14.42578125" style="701" customWidth="1"/>
    <col min="13103" max="13103" width="4.140625" style="701" customWidth="1"/>
    <col min="13104" max="13104" width="13.28515625" style="701" customWidth="1"/>
    <col min="13105" max="13105" width="28.140625" style="701" customWidth="1"/>
    <col min="13106" max="13106" width="11" style="701" customWidth="1"/>
    <col min="13107" max="13107" width="14.42578125" style="701" customWidth="1"/>
    <col min="13108" max="13108" width="4.140625" style="701" customWidth="1"/>
    <col min="13109" max="13110" width="11" style="701" customWidth="1"/>
    <col min="13111" max="13111" width="14.42578125" style="701" customWidth="1"/>
    <col min="13112" max="13112" width="4.140625" style="701" customWidth="1"/>
    <col min="13113" max="13113" width="14.42578125" style="701" customWidth="1"/>
    <col min="13114" max="13312" width="11" style="701"/>
    <col min="13313" max="13313" width="32.7109375" style="701" customWidth="1"/>
    <col min="13314" max="13317" width="10.7109375" style="701" customWidth="1"/>
    <col min="13318" max="13318" width="30.7109375" style="701" customWidth="1"/>
    <col min="13319" max="13324" width="10.140625" style="701" customWidth="1"/>
    <col min="13325" max="13325" width="28.28515625" style="701" customWidth="1"/>
    <col min="13326" max="13327" width="20.7109375" style="701" customWidth="1"/>
    <col min="13328" max="13343" width="11" style="701" customWidth="1"/>
    <col min="13344" max="13353" width="9.85546875" style="701" customWidth="1"/>
    <col min="13354" max="13357" width="11" style="701" customWidth="1"/>
    <col min="13358" max="13358" width="14.42578125" style="701" customWidth="1"/>
    <col min="13359" max="13359" width="4.140625" style="701" customWidth="1"/>
    <col min="13360" max="13360" width="13.28515625" style="701" customWidth="1"/>
    <col min="13361" max="13361" width="28.140625" style="701" customWidth="1"/>
    <col min="13362" max="13362" width="11" style="701" customWidth="1"/>
    <col min="13363" max="13363" width="14.42578125" style="701" customWidth="1"/>
    <col min="13364" max="13364" width="4.140625" style="701" customWidth="1"/>
    <col min="13365" max="13366" width="11" style="701" customWidth="1"/>
    <col min="13367" max="13367" width="14.42578125" style="701" customWidth="1"/>
    <col min="13368" max="13368" width="4.140625" style="701" customWidth="1"/>
    <col min="13369" max="13369" width="14.42578125" style="701" customWidth="1"/>
    <col min="13370" max="13568" width="11" style="701"/>
    <col min="13569" max="13569" width="32.7109375" style="701" customWidth="1"/>
    <col min="13570" max="13573" width="10.7109375" style="701" customWidth="1"/>
    <col min="13574" max="13574" width="30.7109375" style="701" customWidth="1"/>
    <col min="13575" max="13580" width="10.140625" style="701" customWidth="1"/>
    <col min="13581" max="13581" width="28.28515625" style="701" customWidth="1"/>
    <col min="13582" max="13583" width="20.7109375" style="701" customWidth="1"/>
    <col min="13584" max="13599" width="11" style="701" customWidth="1"/>
    <col min="13600" max="13609" width="9.85546875" style="701" customWidth="1"/>
    <col min="13610" max="13613" width="11" style="701" customWidth="1"/>
    <col min="13614" max="13614" width="14.42578125" style="701" customWidth="1"/>
    <col min="13615" max="13615" width="4.140625" style="701" customWidth="1"/>
    <col min="13616" max="13616" width="13.28515625" style="701" customWidth="1"/>
    <col min="13617" max="13617" width="28.140625" style="701" customWidth="1"/>
    <col min="13618" max="13618" width="11" style="701" customWidth="1"/>
    <col min="13619" max="13619" width="14.42578125" style="701" customWidth="1"/>
    <col min="13620" max="13620" width="4.140625" style="701" customWidth="1"/>
    <col min="13621" max="13622" width="11" style="701" customWidth="1"/>
    <col min="13623" max="13623" width="14.42578125" style="701" customWidth="1"/>
    <col min="13624" max="13624" width="4.140625" style="701" customWidth="1"/>
    <col min="13625" max="13625" width="14.42578125" style="701" customWidth="1"/>
    <col min="13626" max="13824" width="11" style="701"/>
    <col min="13825" max="13825" width="32.7109375" style="701" customWidth="1"/>
    <col min="13826" max="13829" width="10.7109375" style="701" customWidth="1"/>
    <col min="13830" max="13830" width="30.7109375" style="701" customWidth="1"/>
    <col min="13831" max="13836" width="10.140625" style="701" customWidth="1"/>
    <col min="13837" max="13837" width="28.28515625" style="701" customWidth="1"/>
    <col min="13838" max="13839" width="20.7109375" style="701" customWidth="1"/>
    <col min="13840" max="13855" width="11" style="701" customWidth="1"/>
    <col min="13856" max="13865" width="9.85546875" style="701" customWidth="1"/>
    <col min="13866" max="13869" width="11" style="701" customWidth="1"/>
    <col min="13870" max="13870" width="14.42578125" style="701" customWidth="1"/>
    <col min="13871" max="13871" width="4.140625" style="701" customWidth="1"/>
    <col min="13872" max="13872" width="13.28515625" style="701" customWidth="1"/>
    <col min="13873" max="13873" width="28.140625" style="701" customWidth="1"/>
    <col min="13874" max="13874" width="11" style="701" customWidth="1"/>
    <col min="13875" max="13875" width="14.42578125" style="701" customWidth="1"/>
    <col min="13876" max="13876" width="4.140625" style="701" customWidth="1"/>
    <col min="13877" max="13878" width="11" style="701" customWidth="1"/>
    <col min="13879" max="13879" width="14.42578125" style="701" customWidth="1"/>
    <col min="13880" max="13880" width="4.140625" style="701" customWidth="1"/>
    <col min="13881" max="13881" width="14.42578125" style="701" customWidth="1"/>
    <col min="13882" max="14080" width="11" style="701"/>
    <col min="14081" max="14081" width="32.7109375" style="701" customWidth="1"/>
    <col min="14082" max="14085" width="10.7109375" style="701" customWidth="1"/>
    <col min="14086" max="14086" width="30.7109375" style="701" customWidth="1"/>
    <col min="14087" max="14092" width="10.140625" style="701" customWidth="1"/>
    <col min="14093" max="14093" width="28.28515625" style="701" customWidth="1"/>
    <col min="14094" max="14095" width="20.7109375" style="701" customWidth="1"/>
    <col min="14096" max="14111" width="11" style="701" customWidth="1"/>
    <col min="14112" max="14121" width="9.85546875" style="701" customWidth="1"/>
    <col min="14122" max="14125" width="11" style="701" customWidth="1"/>
    <col min="14126" max="14126" width="14.42578125" style="701" customWidth="1"/>
    <col min="14127" max="14127" width="4.140625" style="701" customWidth="1"/>
    <col min="14128" max="14128" width="13.28515625" style="701" customWidth="1"/>
    <col min="14129" max="14129" width="28.140625" style="701" customWidth="1"/>
    <col min="14130" max="14130" width="11" style="701" customWidth="1"/>
    <col min="14131" max="14131" width="14.42578125" style="701" customWidth="1"/>
    <col min="14132" max="14132" width="4.140625" style="701" customWidth="1"/>
    <col min="14133" max="14134" width="11" style="701" customWidth="1"/>
    <col min="14135" max="14135" width="14.42578125" style="701" customWidth="1"/>
    <col min="14136" max="14136" width="4.140625" style="701" customWidth="1"/>
    <col min="14137" max="14137" width="14.42578125" style="701" customWidth="1"/>
    <col min="14138" max="14336" width="11" style="701"/>
    <col min="14337" max="14337" width="32.7109375" style="701" customWidth="1"/>
    <col min="14338" max="14341" width="10.7109375" style="701" customWidth="1"/>
    <col min="14342" max="14342" width="30.7109375" style="701" customWidth="1"/>
    <col min="14343" max="14348" width="10.140625" style="701" customWidth="1"/>
    <col min="14349" max="14349" width="28.28515625" style="701" customWidth="1"/>
    <col min="14350" max="14351" width="20.7109375" style="701" customWidth="1"/>
    <col min="14352" max="14367" width="11" style="701" customWidth="1"/>
    <col min="14368" max="14377" width="9.85546875" style="701" customWidth="1"/>
    <col min="14378" max="14381" width="11" style="701" customWidth="1"/>
    <col min="14382" max="14382" width="14.42578125" style="701" customWidth="1"/>
    <col min="14383" max="14383" width="4.140625" style="701" customWidth="1"/>
    <col min="14384" max="14384" width="13.28515625" style="701" customWidth="1"/>
    <col min="14385" max="14385" width="28.140625" style="701" customWidth="1"/>
    <col min="14386" max="14386" width="11" style="701" customWidth="1"/>
    <col min="14387" max="14387" width="14.42578125" style="701" customWidth="1"/>
    <col min="14388" max="14388" width="4.140625" style="701" customWidth="1"/>
    <col min="14389" max="14390" width="11" style="701" customWidth="1"/>
    <col min="14391" max="14391" width="14.42578125" style="701" customWidth="1"/>
    <col min="14392" max="14392" width="4.140625" style="701" customWidth="1"/>
    <col min="14393" max="14393" width="14.42578125" style="701" customWidth="1"/>
    <col min="14394" max="14592" width="11" style="701"/>
    <col min="14593" max="14593" width="32.7109375" style="701" customWidth="1"/>
    <col min="14594" max="14597" width="10.7109375" style="701" customWidth="1"/>
    <col min="14598" max="14598" width="30.7109375" style="701" customWidth="1"/>
    <col min="14599" max="14604" width="10.140625" style="701" customWidth="1"/>
    <col min="14605" max="14605" width="28.28515625" style="701" customWidth="1"/>
    <col min="14606" max="14607" width="20.7109375" style="701" customWidth="1"/>
    <col min="14608" max="14623" width="11" style="701" customWidth="1"/>
    <col min="14624" max="14633" width="9.85546875" style="701" customWidth="1"/>
    <col min="14634" max="14637" width="11" style="701" customWidth="1"/>
    <col min="14638" max="14638" width="14.42578125" style="701" customWidth="1"/>
    <col min="14639" max="14639" width="4.140625" style="701" customWidth="1"/>
    <col min="14640" max="14640" width="13.28515625" style="701" customWidth="1"/>
    <col min="14641" max="14641" width="28.140625" style="701" customWidth="1"/>
    <col min="14642" max="14642" width="11" style="701" customWidth="1"/>
    <col min="14643" max="14643" width="14.42578125" style="701" customWidth="1"/>
    <col min="14644" max="14644" width="4.140625" style="701" customWidth="1"/>
    <col min="14645" max="14646" width="11" style="701" customWidth="1"/>
    <col min="14647" max="14647" width="14.42578125" style="701" customWidth="1"/>
    <col min="14648" max="14648" width="4.140625" style="701" customWidth="1"/>
    <col min="14649" max="14649" width="14.42578125" style="701" customWidth="1"/>
    <col min="14650" max="14848" width="11" style="701"/>
    <col min="14849" max="14849" width="32.7109375" style="701" customWidth="1"/>
    <col min="14850" max="14853" width="10.7109375" style="701" customWidth="1"/>
    <col min="14854" max="14854" width="30.7109375" style="701" customWidth="1"/>
    <col min="14855" max="14860" width="10.140625" style="701" customWidth="1"/>
    <col min="14861" max="14861" width="28.28515625" style="701" customWidth="1"/>
    <col min="14862" max="14863" width="20.7109375" style="701" customWidth="1"/>
    <col min="14864" max="14879" width="11" style="701" customWidth="1"/>
    <col min="14880" max="14889" width="9.85546875" style="701" customWidth="1"/>
    <col min="14890" max="14893" width="11" style="701" customWidth="1"/>
    <col min="14894" max="14894" width="14.42578125" style="701" customWidth="1"/>
    <col min="14895" max="14895" width="4.140625" style="701" customWidth="1"/>
    <col min="14896" max="14896" width="13.28515625" style="701" customWidth="1"/>
    <col min="14897" max="14897" width="28.140625" style="701" customWidth="1"/>
    <col min="14898" max="14898" width="11" style="701" customWidth="1"/>
    <col min="14899" max="14899" width="14.42578125" style="701" customWidth="1"/>
    <col min="14900" max="14900" width="4.140625" style="701" customWidth="1"/>
    <col min="14901" max="14902" width="11" style="701" customWidth="1"/>
    <col min="14903" max="14903" width="14.42578125" style="701" customWidth="1"/>
    <col min="14904" max="14904" width="4.140625" style="701" customWidth="1"/>
    <col min="14905" max="14905" width="14.42578125" style="701" customWidth="1"/>
    <col min="14906" max="15104" width="11" style="701"/>
    <col min="15105" max="15105" width="32.7109375" style="701" customWidth="1"/>
    <col min="15106" max="15109" width="10.7109375" style="701" customWidth="1"/>
    <col min="15110" max="15110" width="30.7109375" style="701" customWidth="1"/>
    <col min="15111" max="15116" width="10.140625" style="701" customWidth="1"/>
    <col min="15117" max="15117" width="28.28515625" style="701" customWidth="1"/>
    <col min="15118" max="15119" width="20.7109375" style="701" customWidth="1"/>
    <col min="15120" max="15135" width="11" style="701" customWidth="1"/>
    <col min="15136" max="15145" width="9.85546875" style="701" customWidth="1"/>
    <col min="15146" max="15149" width="11" style="701" customWidth="1"/>
    <col min="15150" max="15150" width="14.42578125" style="701" customWidth="1"/>
    <col min="15151" max="15151" width="4.140625" style="701" customWidth="1"/>
    <col min="15152" max="15152" width="13.28515625" style="701" customWidth="1"/>
    <col min="15153" max="15153" width="28.140625" style="701" customWidth="1"/>
    <col min="15154" max="15154" width="11" style="701" customWidth="1"/>
    <col min="15155" max="15155" width="14.42578125" style="701" customWidth="1"/>
    <col min="15156" max="15156" width="4.140625" style="701" customWidth="1"/>
    <col min="15157" max="15158" width="11" style="701" customWidth="1"/>
    <col min="15159" max="15159" width="14.42578125" style="701" customWidth="1"/>
    <col min="15160" max="15160" width="4.140625" style="701" customWidth="1"/>
    <col min="15161" max="15161" width="14.42578125" style="701" customWidth="1"/>
    <col min="15162" max="15360" width="11" style="701"/>
    <col min="15361" max="15361" width="32.7109375" style="701" customWidth="1"/>
    <col min="15362" max="15365" width="10.7109375" style="701" customWidth="1"/>
    <col min="15366" max="15366" width="30.7109375" style="701" customWidth="1"/>
    <col min="15367" max="15372" width="10.140625" style="701" customWidth="1"/>
    <col min="15373" max="15373" width="28.28515625" style="701" customWidth="1"/>
    <col min="15374" max="15375" width="20.7109375" style="701" customWidth="1"/>
    <col min="15376" max="15391" width="11" style="701" customWidth="1"/>
    <col min="15392" max="15401" width="9.85546875" style="701" customWidth="1"/>
    <col min="15402" max="15405" width="11" style="701" customWidth="1"/>
    <col min="15406" max="15406" width="14.42578125" style="701" customWidth="1"/>
    <col min="15407" max="15407" width="4.140625" style="701" customWidth="1"/>
    <col min="15408" max="15408" width="13.28515625" style="701" customWidth="1"/>
    <col min="15409" max="15409" width="28.140625" style="701" customWidth="1"/>
    <col min="15410" max="15410" width="11" style="701" customWidth="1"/>
    <col min="15411" max="15411" width="14.42578125" style="701" customWidth="1"/>
    <col min="15412" max="15412" width="4.140625" style="701" customWidth="1"/>
    <col min="15413" max="15414" width="11" style="701" customWidth="1"/>
    <col min="15415" max="15415" width="14.42578125" style="701" customWidth="1"/>
    <col min="15416" max="15416" width="4.140625" style="701" customWidth="1"/>
    <col min="15417" max="15417" width="14.42578125" style="701" customWidth="1"/>
    <col min="15418" max="15616" width="11" style="701"/>
    <col min="15617" max="15617" width="32.7109375" style="701" customWidth="1"/>
    <col min="15618" max="15621" width="10.7109375" style="701" customWidth="1"/>
    <col min="15622" max="15622" width="30.7109375" style="701" customWidth="1"/>
    <col min="15623" max="15628" width="10.140625" style="701" customWidth="1"/>
    <col min="15629" max="15629" width="28.28515625" style="701" customWidth="1"/>
    <col min="15630" max="15631" width="20.7109375" style="701" customWidth="1"/>
    <col min="15632" max="15647" width="11" style="701" customWidth="1"/>
    <col min="15648" max="15657" width="9.85546875" style="701" customWidth="1"/>
    <col min="15658" max="15661" width="11" style="701" customWidth="1"/>
    <col min="15662" max="15662" width="14.42578125" style="701" customWidth="1"/>
    <col min="15663" max="15663" width="4.140625" style="701" customWidth="1"/>
    <col min="15664" max="15664" width="13.28515625" style="701" customWidth="1"/>
    <col min="15665" max="15665" width="28.140625" style="701" customWidth="1"/>
    <col min="15666" max="15666" width="11" style="701" customWidth="1"/>
    <col min="15667" max="15667" width="14.42578125" style="701" customWidth="1"/>
    <col min="15668" max="15668" width="4.140625" style="701" customWidth="1"/>
    <col min="15669" max="15670" width="11" style="701" customWidth="1"/>
    <col min="15671" max="15671" width="14.42578125" style="701" customWidth="1"/>
    <col min="15672" max="15672" width="4.140625" style="701" customWidth="1"/>
    <col min="15673" max="15673" width="14.42578125" style="701" customWidth="1"/>
    <col min="15674" max="15872" width="11" style="701"/>
    <col min="15873" max="15873" width="32.7109375" style="701" customWidth="1"/>
    <col min="15874" max="15877" width="10.7109375" style="701" customWidth="1"/>
    <col min="15878" max="15878" width="30.7109375" style="701" customWidth="1"/>
    <col min="15879" max="15884" width="10.140625" style="701" customWidth="1"/>
    <col min="15885" max="15885" width="28.28515625" style="701" customWidth="1"/>
    <col min="15886" max="15887" width="20.7109375" style="701" customWidth="1"/>
    <col min="15888" max="15903" width="11" style="701" customWidth="1"/>
    <col min="15904" max="15913" width="9.85546875" style="701" customWidth="1"/>
    <col min="15914" max="15917" width="11" style="701" customWidth="1"/>
    <col min="15918" max="15918" width="14.42578125" style="701" customWidth="1"/>
    <col min="15919" max="15919" width="4.140625" style="701" customWidth="1"/>
    <col min="15920" max="15920" width="13.28515625" style="701" customWidth="1"/>
    <col min="15921" max="15921" width="28.140625" style="701" customWidth="1"/>
    <col min="15922" max="15922" width="11" style="701" customWidth="1"/>
    <col min="15923" max="15923" width="14.42578125" style="701" customWidth="1"/>
    <col min="15924" max="15924" width="4.140625" style="701" customWidth="1"/>
    <col min="15925" max="15926" width="11" style="701" customWidth="1"/>
    <col min="15927" max="15927" width="14.42578125" style="701" customWidth="1"/>
    <col min="15928" max="15928" width="4.140625" style="701" customWidth="1"/>
    <col min="15929" max="15929" width="14.42578125" style="701" customWidth="1"/>
    <col min="15930" max="16128" width="11" style="701"/>
    <col min="16129" max="16129" width="32.7109375" style="701" customWidth="1"/>
    <col min="16130" max="16133" width="10.7109375" style="701" customWidth="1"/>
    <col min="16134" max="16134" width="30.7109375" style="701" customWidth="1"/>
    <col min="16135" max="16140" width="10.140625" style="701" customWidth="1"/>
    <col min="16141" max="16141" width="28.28515625" style="701" customWidth="1"/>
    <col min="16142" max="16143" width="20.7109375" style="701" customWidth="1"/>
    <col min="16144" max="16159" width="11" style="701" customWidth="1"/>
    <col min="16160" max="16169" width="9.85546875" style="701" customWidth="1"/>
    <col min="16170" max="16173" width="11" style="701" customWidth="1"/>
    <col min="16174" max="16174" width="14.42578125" style="701" customWidth="1"/>
    <col min="16175" max="16175" width="4.140625" style="701" customWidth="1"/>
    <col min="16176" max="16176" width="13.28515625" style="701" customWidth="1"/>
    <col min="16177" max="16177" width="28.140625" style="701" customWidth="1"/>
    <col min="16178" max="16178" width="11" style="701" customWidth="1"/>
    <col min="16179" max="16179" width="14.42578125" style="701" customWidth="1"/>
    <col min="16180" max="16180" width="4.140625" style="701" customWidth="1"/>
    <col min="16181" max="16182" width="11" style="701" customWidth="1"/>
    <col min="16183" max="16183" width="14.42578125" style="701" customWidth="1"/>
    <col min="16184" max="16184" width="4.140625" style="701" customWidth="1"/>
    <col min="16185" max="16185" width="14.42578125" style="701" customWidth="1"/>
    <col min="16186" max="16384" width="11" style="701"/>
  </cols>
  <sheetData>
    <row r="1" spans="1:13" ht="24.75" customHeight="1">
      <c r="A1" s="1151" t="s">
        <v>269</v>
      </c>
      <c r="B1" s="1162"/>
      <c r="C1" s="1162"/>
      <c r="D1" s="1162"/>
      <c r="E1" s="1300" t="s">
        <v>270</v>
      </c>
      <c r="F1" s="1300"/>
      <c r="M1" s="702"/>
    </row>
    <row r="2" spans="1:13" ht="18.95" customHeight="1">
      <c r="F2" s="703"/>
    </row>
    <row r="3" spans="1:13" ht="18.95" customHeight="1">
      <c r="A3" s="1144" t="s">
        <v>659</v>
      </c>
      <c r="B3" s="528"/>
      <c r="D3" s="528"/>
      <c r="E3" s="1317" t="s">
        <v>661</v>
      </c>
      <c r="F3" s="1318"/>
      <c r="G3" s="704"/>
      <c r="H3" s="705"/>
      <c r="M3" s="706"/>
    </row>
    <row r="4" spans="1:13" ht="18.95" customHeight="1">
      <c r="A4" s="1144" t="s">
        <v>619</v>
      </c>
      <c r="B4" s="528"/>
      <c r="C4" s="528"/>
      <c r="D4" s="528"/>
      <c r="E4" s="528"/>
      <c r="F4" s="707" t="s">
        <v>609</v>
      </c>
      <c r="M4" s="708"/>
    </row>
    <row r="5" spans="1:13" ht="18.95" customHeight="1">
      <c r="A5" s="542"/>
      <c r="B5" s="528"/>
      <c r="C5" s="528"/>
      <c r="D5" s="528"/>
      <c r="E5" s="528"/>
      <c r="M5" s="708"/>
    </row>
    <row r="6" spans="1:13" ht="16.5" customHeight="1">
      <c r="A6" s="533" t="s">
        <v>574</v>
      </c>
      <c r="B6" s="1283" t="s">
        <v>249</v>
      </c>
      <c r="C6" s="1283"/>
      <c r="D6" s="1283" t="s">
        <v>278</v>
      </c>
      <c r="E6" s="1283"/>
      <c r="F6" s="571" t="s">
        <v>575</v>
      </c>
      <c r="M6" s="708"/>
    </row>
    <row r="7" spans="1:13" ht="12.95" customHeight="1">
      <c r="B7" s="1295" t="s">
        <v>251</v>
      </c>
      <c r="C7" s="1295"/>
      <c r="D7" s="1295" t="s">
        <v>221</v>
      </c>
      <c r="E7" s="1295"/>
      <c r="G7" s="709"/>
      <c r="H7" s="710"/>
      <c r="I7" s="709"/>
      <c r="J7" s="710"/>
      <c r="K7" s="709"/>
      <c r="L7" s="710"/>
      <c r="M7" s="708"/>
    </row>
    <row r="8" spans="1:13" ht="12.95" customHeight="1">
      <c r="A8" s="536"/>
      <c r="B8" s="709" t="s">
        <v>5</v>
      </c>
      <c r="C8" s="709" t="s">
        <v>216</v>
      </c>
      <c r="D8" s="709" t="s">
        <v>5</v>
      </c>
      <c r="E8" s="709" t="s">
        <v>216</v>
      </c>
      <c r="F8" s="709"/>
      <c r="G8" s="709"/>
      <c r="H8" s="710"/>
      <c r="I8" s="709"/>
      <c r="J8" s="710"/>
      <c r="K8" s="709"/>
      <c r="L8" s="710"/>
      <c r="M8" s="708"/>
    </row>
    <row r="9" spans="1:13" ht="12.95" customHeight="1">
      <c r="A9" s="135"/>
      <c r="B9" s="711" t="s">
        <v>13</v>
      </c>
      <c r="C9" s="711" t="s">
        <v>14</v>
      </c>
      <c r="D9" s="711" t="s">
        <v>13</v>
      </c>
      <c r="E9" s="711" t="s">
        <v>14</v>
      </c>
      <c r="F9" s="138"/>
      <c r="G9" s="712"/>
      <c r="H9" s="712"/>
      <c r="I9" s="712"/>
      <c r="J9" s="712"/>
      <c r="K9" s="712"/>
      <c r="L9" s="712"/>
      <c r="M9" s="708"/>
    </row>
    <row r="10" spans="1:13" s="713" customFormat="1" ht="5.0999999999999996" customHeight="1">
      <c r="B10" s="714"/>
      <c r="C10" s="714"/>
      <c r="D10" s="714"/>
      <c r="E10" s="714"/>
      <c r="F10" s="714"/>
      <c r="G10" s="715"/>
      <c r="H10" s="715"/>
      <c r="I10" s="715"/>
      <c r="J10" s="715"/>
      <c r="K10" s="715"/>
      <c r="L10" s="715"/>
      <c r="M10" s="716"/>
    </row>
    <row r="11" spans="1:13" s="713" customFormat="1" ht="17.100000000000001" customHeight="1">
      <c r="A11" s="23" t="s">
        <v>15</v>
      </c>
      <c r="B11" s="143">
        <f>SUM(B12:B19)</f>
        <v>104929</v>
      </c>
      <c r="C11" s="143">
        <f>SUM(C12:C19)</f>
        <v>57345</v>
      </c>
      <c r="D11" s="143">
        <f>SUM(D12:D19)</f>
        <v>24964</v>
      </c>
      <c r="E11" s="143">
        <f>SUM(E12:E19)</f>
        <v>12769</v>
      </c>
      <c r="F11" s="25" t="s">
        <v>16</v>
      </c>
      <c r="H11" s="709"/>
      <c r="I11" s="709"/>
      <c r="J11" s="709"/>
      <c r="K11" s="709"/>
      <c r="L11" s="717"/>
    </row>
    <row r="12" spans="1:13" s="713" customFormat="1" ht="17.100000000000001" customHeight="1">
      <c r="A12" s="26" t="s">
        <v>17</v>
      </c>
      <c r="B12" s="27">
        <v>9281</v>
      </c>
      <c r="C12" s="27">
        <v>4917</v>
      </c>
      <c r="D12" s="27">
        <v>3734</v>
      </c>
      <c r="E12" s="27">
        <v>1850</v>
      </c>
      <c r="F12" s="28" t="s">
        <v>18</v>
      </c>
      <c r="G12" s="641"/>
      <c r="H12" s="641"/>
      <c r="I12" s="641"/>
      <c r="J12" s="641"/>
      <c r="K12" s="709"/>
      <c r="L12" s="717"/>
    </row>
    <row r="13" spans="1:13" s="713" customFormat="1" ht="17.100000000000001" customHeight="1">
      <c r="A13" s="26" t="s">
        <v>19</v>
      </c>
      <c r="B13" s="27">
        <v>9370</v>
      </c>
      <c r="C13" s="27">
        <v>4768</v>
      </c>
      <c r="D13" s="27">
        <v>6893</v>
      </c>
      <c r="E13" s="27">
        <v>3416</v>
      </c>
      <c r="F13" s="28" t="s">
        <v>20</v>
      </c>
      <c r="G13" s="641"/>
      <c r="H13" s="641"/>
      <c r="I13" s="641"/>
      <c r="J13" s="641"/>
      <c r="K13" s="701"/>
      <c r="L13" s="718"/>
    </row>
    <row r="14" spans="1:13" s="713" customFormat="1" ht="17.100000000000001" customHeight="1">
      <c r="A14" s="29" t="s">
        <v>21</v>
      </c>
      <c r="B14" s="27">
        <v>1877</v>
      </c>
      <c r="C14" s="27">
        <v>1065</v>
      </c>
      <c r="D14" s="27">
        <v>1877</v>
      </c>
      <c r="E14" s="27">
        <v>1065</v>
      </c>
      <c r="F14" s="28" t="s">
        <v>22</v>
      </c>
      <c r="G14" s="643"/>
      <c r="H14" s="643"/>
      <c r="I14" s="643"/>
      <c r="J14" s="643"/>
      <c r="K14" s="701"/>
      <c r="L14" s="718"/>
    </row>
    <row r="15" spans="1:13" s="713" customFormat="1" ht="17.100000000000001" customHeight="1">
      <c r="A15" s="30" t="s">
        <v>23</v>
      </c>
      <c r="B15" s="27">
        <v>12007</v>
      </c>
      <c r="C15" s="27">
        <v>6592</v>
      </c>
      <c r="D15" s="27">
        <v>2191</v>
      </c>
      <c r="E15" s="27">
        <v>1218</v>
      </c>
      <c r="F15" s="28" t="s">
        <v>24</v>
      </c>
      <c r="G15" s="641"/>
      <c r="H15" s="641"/>
      <c r="I15" s="641"/>
      <c r="J15" s="641"/>
      <c r="K15" s="701"/>
      <c r="L15" s="718"/>
    </row>
    <row r="16" spans="1:13" s="713" customFormat="1" ht="17.100000000000001" customHeight="1">
      <c r="A16" s="30" t="s">
        <v>25</v>
      </c>
      <c r="B16" s="27">
        <v>10640</v>
      </c>
      <c r="C16" s="27">
        <v>5200</v>
      </c>
      <c r="D16" s="27">
        <v>7480</v>
      </c>
      <c r="E16" s="27">
        <v>3540</v>
      </c>
      <c r="F16" s="28" t="s">
        <v>26</v>
      </c>
      <c r="G16" s="641"/>
      <c r="H16" s="641"/>
      <c r="I16" s="641"/>
      <c r="J16" s="641"/>
      <c r="K16" s="701"/>
      <c r="L16" s="718"/>
    </row>
    <row r="17" spans="1:12" s="713" customFormat="1" ht="17.100000000000001" customHeight="1">
      <c r="A17" s="30" t="s">
        <v>27</v>
      </c>
      <c r="B17" s="27">
        <v>36376</v>
      </c>
      <c r="C17" s="27">
        <v>20234</v>
      </c>
      <c r="D17" s="27">
        <v>364</v>
      </c>
      <c r="E17" s="27">
        <v>208</v>
      </c>
      <c r="F17" s="28" t="s">
        <v>28</v>
      </c>
      <c r="G17" s="641"/>
      <c r="H17" s="641"/>
      <c r="I17" s="641"/>
      <c r="J17" s="641"/>
      <c r="K17" s="701"/>
      <c r="L17" s="716"/>
    </row>
    <row r="18" spans="1:12" s="713" customFormat="1" ht="17.100000000000001" customHeight="1">
      <c r="A18" s="30" t="s">
        <v>29</v>
      </c>
      <c r="B18" s="27">
        <v>17318</v>
      </c>
      <c r="C18" s="27">
        <v>9935</v>
      </c>
      <c r="D18" s="27">
        <v>2146</v>
      </c>
      <c r="E18" s="27">
        <v>1293</v>
      </c>
      <c r="F18" s="28" t="s">
        <v>30</v>
      </c>
      <c r="G18" s="643"/>
      <c r="H18" s="643"/>
      <c r="I18" s="643"/>
      <c r="J18" s="643"/>
      <c r="K18" s="701"/>
      <c r="L18" s="716"/>
    </row>
    <row r="19" spans="1:12" s="713" customFormat="1" ht="17.100000000000001" customHeight="1">
      <c r="A19" s="30" t="s">
        <v>31</v>
      </c>
      <c r="B19" s="27">
        <v>8060</v>
      </c>
      <c r="C19" s="27">
        <v>4634</v>
      </c>
      <c r="D19" s="27">
        <v>279</v>
      </c>
      <c r="E19" s="27">
        <v>179</v>
      </c>
      <c r="F19" s="28" t="s">
        <v>32</v>
      </c>
      <c r="G19" s="641"/>
      <c r="H19" s="641"/>
      <c r="I19" s="641"/>
      <c r="J19" s="641"/>
      <c r="K19" s="701"/>
      <c r="L19" s="716"/>
    </row>
    <row r="20" spans="1:12" s="713" customFormat="1" ht="17.100000000000001" customHeight="1">
      <c r="A20" s="31" t="s">
        <v>33</v>
      </c>
      <c r="B20" s="143">
        <f>SUM(B21:B28)</f>
        <v>63017</v>
      </c>
      <c r="C20" s="143">
        <f>SUM(C21:C28)</f>
        <v>34073</v>
      </c>
      <c r="D20" s="143">
        <f>SUM(D21:D28)</f>
        <v>7841</v>
      </c>
      <c r="E20" s="143">
        <f>SUM(E21:E28)</f>
        <v>4037</v>
      </c>
      <c r="F20" s="32" t="s">
        <v>34</v>
      </c>
      <c r="G20" s="641"/>
      <c r="H20" s="641"/>
      <c r="I20" s="641"/>
      <c r="J20" s="641"/>
      <c r="K20" s="701"/>
      <c r="L20" s="716"/>
    </row>
    <row r="21" spans="1:12" s="713" customFormat="1" ht="17.100000000000001" customHeight="1">
      <c r="A21" s="26" t="s">
        <v>35</v>
      </c>
      <c r="B21" s="27">
        <v>7302</v>
      </c>
      <c r="C21" s="27">
        <v>3937</v>
      </c>
      <c r="D21" s="27">
        <v>636</v>
      </c>
      <c r="E21" s="27">
        <v>309</v>
      </c>
      <c r="F21" s="33" t="s">
        <v>36</v>
      </c>
      <c r="G21" s="641"/>
      <c r="H21" s="641"/>
      <c r="I21" s="641"/>
      <c r="J21" s="641"/>
      <c r="K21" s="701"/>
      <c r="L21" s="716"/>
    </row>
    <row r="22" spans="1:12" s="713" customFormat="1" ht="17.100000000000001" customHeight="1">
      <c r="A22" s="26" t="s">
        <v>37</v>
      </c>
      <c r="B22" s="27">
        <v>4523</v>
      </c>
      <c r="C22" s="27">
        <v>2434</v>
      </c>
      <c r="D22" s="27">
        <v>2462</v>
      </c>
      <c r="E22" s="27">
        <v>1334</v>
      </c>
      <c r="F22" s="33" t="s">
        <v>38</v>
      </c>
      <c r="G22" s="641"/>
      <c r="H22" s="641"/>
      <c r="I22" s="641"/>
      <c r="J22" s="641"/>
      <c r="K22" s="701"/>
      <c r="L22" s="718"/>
    </row>
    <row r="23" spans="1:12" s="713" customFormat="1" ht="17.100000000000001" customHeight="1">
      <c r="A23" s="26" t="s">
        <v>39</v>
      </c>
      <c r="B23" s="27">
        <v>3299</v>
      </c>
      <c r="C23" s="27">
        <v>1802</v>
      </c>
      <c r="D23" s="27">
        <v>1834</v>
      </c>
      <c r="E23" s="27">
        <v>968</v>
      </c>
      <c r="F23" s="33" t="s">
        <v>40</v>
      </c>
      <c r="G23" s="641"/>
      <c r="H23" s="641"/>
      <c r="I23" s="641"/>
      <c r="J23" s="641"/>
      <c r="K23" s="701"/>
      <c r="L23" s="718"/>
    </row>
    <row r="24" spans="1:12" s="713" customFormat="1" ht="17.100000000000001" customHeight="1">
      <c r="A24" s="26" t="s">
        <v>41</v>
      </c>
      <c r="B24" s="27">
        <v>6877</v>
      </c>
      <c r="C24" s="27">
        <v>3469</v>
      </c>
      <c r="D24" s="27">
        <v>1823</v>
      </c>
      <c r="E24" s="27">
        <v>829</v>
      </c>
      <c r="F24" s="28" t="s">
        <v>42</v>
      </c>
      <c r="G24" s="643"/>
      <c r="H24" s="643"/>
      <c r="I24" s="643"/>
      <c r="J24" s="643"/>
      <c r="K24" s="701"/>
      <c r="L24" s="716"/>
    </row>
    <row r="25" spans="1:12" s="713" customFormat="1" ht="17.100000000000001" customHeight="1">
      <c r="A25" s="26" t="s">
        <v>43</v>
      </c>
      <c r="B25" s="27">
        <v>2866</v>
      </c>
      <c r="C25" s="27">
        <v>1504</v>
      </c>
      <c r="D25" s="27">
        <v>76</v>
      </c>
      <c r="E25" s="27">
        <v>43</v>
      </c>
      <c r="F25" s="33" t="s">
        <v>44</v>
      </c>
      <c r="G25" s="641"/>
      <c r="H25" s="641"/>
      <c r="I25" s="641"/>
      <c r="J25" s="641"/>
      <c r="K25" s="701"/>
      <c r="L25" s="716"/>
    </row>
    <row r="26" spans="1:12" s="713" customFormat="1" ht="17.100000000000001" customHeight="1">
      <c r="A26" s="26" t="s">
        <v>45</v>
      </c>
      <c r="B26" s="27">
        <v>14290</v>
      </c>
      <c r="C26" s="27">
        <v>7816</v>
      </c>
      <c r="D26" s="27">
        <v>1010</v>
      </c>
      <c r="E26" s="27">
        <v>554</v>
      </c>
      <c r="F26" s="33" t="s">
        <v>46</v>
      </c>
      <c r="G26" s="641"/>
      <c r="H26" s="641"/>
      <c r="I26" s="641"/>
      <c r="J26" s="641"/>
      <c r="K26" s="701"/>
      <c r="L26" s="716"/>
    </row>
    <row r="27" spans="1:12" s="713" customFormat="1" ht="17.100000000000001" customHeight="1">
      <c r="A27" s="26" t="s">
        <v>47</v>
      </c>
      <c r="B27" s="27">
        <v>17254</v>
      </c>
      <c r="C27" s="27">
        <v>9565</v>
      </c>
      <c r="D27" s="27">
        <v>0</v>
      </c>
      <c r="E27" s="27">
        <v>0</v>
      </c>
      <c r="F27" s="33" t="s">
        <v>48</v>
      </c>
      <c r="G27" s="641"/>
      <c r="H27" s="641"/>
      <c r="I27" s="641"/>
      <c r="J27" s="641"/>
      <c r="K27" s="709"/>
      <c r="L27" s="717"/>
    </row>
    <row r="28" spans="1:12" s="713" customFormat="1" ht="17.100000000000001" customHeight="1">
      <c r="A28" s="26" t="s">
        <v>49</v>
      </c>
      <c r="B28" s="27">
        <v>6606</v>
      </c>
      <c r="C28" s="27">
        <v>3546</v>
      </c>
      <c r="D28" s="27">
        <v>0</v>
      </c>
      <c r="E28" s="27">
        <v>0</v>
      </c>
      <c r="F28" s="33" t="s">
        <v>50</v>
      </c>
      <c r="G28" s="641"/>
      <c r="H28" s="641"/>
      <c r="I28" s="641"/>
      <c r="J28" s="641"/>
      <c r="K28" s="701"/>
      <c r="L28" s="718"/>
    </row>
    <row r="29" spans="1:12" s="713" customFormat="1" ht="17.100000000000001" customHeight="1">
      <c r="A29" s="23" t="s">
        <v>51</v>
      </c>
      <c r="B29" s="143">
        <f>SUM(B30:B38)</f>
        <v>136717</v>
      </c>
      <c r="C29" s="143">
        <f>SUM(C30:C38)</f>
        <v>70165</v>
      </c>
      <c r="D29" s="143">
        <f>SUM(D30:D38)</f>
        <v>25645</v>
      </c>
      <c r="E29" s="143">
        <f>SUM(E30:E38)</f>
        <v>12583</v>
      </c>
      <c r="F29" s="25" t="s">
        <v>52</v>
      </c>
      <c r="G29" s="641"/>
      <c r="H29" s="641"/>
      <c r="I29" s="641"/>
      <c r="J29" s="641"/>
      <c r="K29" s="701"/>
      <c r="L29" s="716"/>
    </row>
    <row r="30" spans="1:12" s="713" customFormat="1" ht="17.100000000000001" customHeight="1">
      <c r="A30" s="34" t="s">
        <v>53</v>
      </c>
      <c r="B30" s="27">
        <v>27901</v>
      </c>
      <c r="C30" s="27">
        <v>14508</v>
      </c>
      <c r="D30" s="27">
        <v>1883</v>
      </c>
      <c r="E30" s="27">
        <v>913</v>
      </c>
      <c r="F30" s="28" t="s">
        <v>54</v>
      </c>
      <c r="G30" s="641"/>
      <c r="H30" s="641"/>
      <c r="I30" s="641"/>
      <c r="J30" s="641"/>
      <c r="K30" s="701"/>
      <c r="L30" s="716"/>
    </row>
    <row r="31" spans="1:12" s="713" customFormat="1" ht="17.100000000000001" customHeight="1">
      <c r="A31" s="35" t="s">
        <v>55</v>
      </c>
      <c r="B31" s="27">
        <v>7511</v>
      </c>
      <c r="C31" s="27">
        <v>3543</v>
      </c>
      <c r="D31" s="27">
        <v>3088</v>
      </c>
      <c r="E31" s="27">
        <v>1506</v>
      </c>
      <c r="F31" s="28" t="s">
        <v>56</v>
      </c>
      <c r="G31" s="641"/>
      <c r="H31" s="641"/>
      <c r="I31" s="641"/>
      <c r="J31" s="641"/>
      <c r="K31" s="701"/>
      <c r="L31" s="716"/>
    </row>
    <row r="32" spans="1:12" s="713" customFormat="1" ht="17.100000000000001" customHeight="1">
      <c r="A32" s="34" t="s">
        <v>57</v>
      </c>
      <c r="B32" s="27">
        <v>7595</v>
      </c>
      <c r="C32" s="27">
        <v>3821</v>
      </c>
      <c r="D32" s="27">
        <v>1674</v>
      </c>
      <c r="E32" s="27">
        <v>802</v>
      </c>
      <c r="F32" s="28" t="s">
        <v>58</v>
      </c>
      <c r="G32" s="641"/>
      <c r="H32" s="641"/>
      <c r="I32" s="641"/>
      <c r="J32" s="641"/>
      <c r="K32" s="701"/>
      <c r="L32" s="716"/>
    </row>
    <row r="33" spans="1:12" s="713" customFormat="1" ht="17.100000000000001" customHeight="1">
      <c r="A33" s="26" t="s">
        <v>59</v>
      </c>
      <c r="B33" s="27">
        <v>42304</v>
      </c>
      <c r="C33" s="27">
        <v>22549</v>
      </c>
      <c r="D33" s="27">
        <v>311</v>
      </c>
      <c r="E33" s="27">
        <v>160</v>
      </c>
      <c r="F33" s="28" t="s">
        <v>60</v>
      </c>
      <c r="G33" s="641"/>
      <c r="H33" s="641"/>
      <c r="I33" s="641"/>
      <c r="J33" s="641"/>
      <c r="K33" s="701"/>
      <c r="L33" s="716"/>
    </row>
    <row r="34" spans="1:12" s="713" customFormat="1" ht="17.100000000000001" customHeight="1">
      <c r="A34" s="35" t="s">
        <v>61</v>
      </c>
      <c r="B34" s="27">
        <v>5519</v>
      </c>
      <c r="C34" s="27">
        <v>2919</v>
      </c>
      <c r="D34" s="27">
        <v>1176</v>
      </c>
      <c r="E34" s="27">
        <v>576</v>
      </c>
      <c r="F34" s="28" t="s">
        <v>62</v>
      </c>
      <c r="G34" s="643"/>
      <c r="H34" s="643"/>
      <c r="I34" s="643"/>
      <c r="J34" s="643"/>
      <c r="K34" s="701"/>
      <c r="L34" s="716"/>
    </row>
    <row r="35" spans="1:12" s="713" customFormat="1" ht="17.100000000000001" customHeight="1">
      <c r="A35" s="26" t="s">
        <v>63</v>
      </c>
      <c r="B35" s="27">
        <v>9628</v>
      </c>
      <c r="C35" s="27">
        <v>4786</v>
      </c>
      <c r="D35" s="27">
        <v>1182</v>
      </c>
      <c r="E35" s="27">
        <v>588</v>
      </c>
      <c r="F35" s="28" t="s">
        <v>64</v>
      </c>
      <c r="G35" s="641"/>
      <c r="H35" s="641"/>
      <c r="I35" s="641"/>
      <c r="J35" s="641"/>
      <c r="K35" s="701"/>
      <c r="L35" s="716"/>
    </row>
    <row r="36" spans="1:12" s="713" customFormat="1" ht="17.100000000000001" customHeight="1">
      <c r="A36" s="26" t="s">
        <v>65</v>
      </c>
      <c r="B36" s="27">
        <v>16772</v>
      </c>
      <c r="C36" s="27">
        <v>8223</v>
      </c>
      <c r="D36" s="27">
        <v>7906</v>
      </c>
      <c r="E36" s="27">
        <v>3951</v>
      </c>
      <c r="F36" s="28" t="s">
        <v>66</v>
      </c>
      <c r="G36" s="641"/>
      <c r="H36" s="641"/>
      <c r="I36" s="641"/>
      <c r="J36" s="641"/>
      <c r="K36" s="709"/>
      <c r="L36" s="717"/>
    </row>
    <row r="37" spans="1:12" s="713" customFormat="1" ht="17.100000000000001" customHeight="1">
      <c r="A37" s="26" t="s">
        <v>67</v>
      </c>
      <c r="B37" s="27">
        <v>15155</v>
      </c>
      <c r="C37" s="27">
        <v>7746</v>
      </c>
      <c r="D37" s="27">
        <v>4325</v>
      </c>
      <c r="E37" s="27">
        <v>2141</v>
      </c>
      <c r="F37" s="28" t="s">
        <v>68</v>
      </c>
      <c r="G37" s="641"/>
      <c r="H37" s="641"/>
      <c r="I37" s="641"/>
      <c r="J37" s="641"/>
      <c r="K37" s="701"/>
      <c r="L37" s="716"/>
    </row>
    <row r="38" spans="1:12" s="713" customFormat="1" ht="17.100000000000001" customHeight="1">
      <c r="A38" s="26" t="s">
        <v>69</v>
      </c>
      <c r="B38" s="27">
        <v>4332</v>
      </c>
      <c r="C38" s="27">
        <v>2070</v>
      </c>
      <c r="D38" s="27">
        <v>4100</v>
      </c>
      <c r="E38" s="27">
        <v>1946</v>
      </c>
      <c r="F38" s="28" t="s">
        <v>70</v>
      </c>
      <c r="G38" s="643"/>
      <c r="H38" s="643"/>
      <c r="I38" s="643"/>
      <c r="J38" s="643"/>
      <c r="K38" s="701"/>
      <c r="L38" s="716"/>
    </row>
    <row r="39" spans="1:12" s="713" customFormat="1" ht="17.100000000000001" customHeight="1">
      <c r="A39" s="36" t="s">
        <v>71</v>
      </c>
      <c r="B39" s="143">
        <f>SUM(B40:B46)</f>
        <v>142523</v>
      </c>
      <c r="C39" s="143">
        <f>SUM(C40:C46)</f>
        <v>74020</v>
      </c>
      <c r="D39" s="143">
        <f>SUM(D40:D46)</f>
        <v>26017</v>
      </c>
      <c r="E39" s="143">
        <f>SUM(E40:E46)</f>
        <v>12842</v>
      </c>
      <c r="F39" s="25" t="s">
        <v>72</v>
      </c>
      <c r="G39" s="641"/>
      <c r="H39" s="641"/>
      <c r="I39" s="641"/>
      <c r="J39" s="641"/>
      <c r="K39" s="701"/>
      <c r="L39" s="716"/>
    </row>
    <row r="40" spans="1:12" s="713" customFormat="1" ht="17.100000000000001" customHeight="1">
      <c r="A40" s="34" t="s">
        <v>73</v>
      </c>
      <c r="B40" s="27">
        <v>28020</v>
      </c>
      <c r="C40" s="27">
        <v>14643</v>
      </c>
      <c r="D40" s="27">
        <v>6562</v>
      </c>
      <c r="E40" s="27">
        <v>3393</v>
      </c>
      <c r="F40" s="33" t="s">
        <v>74</v>
      </c>
      <c r="G40" s="641"/>
      <c r="H40" s="641"/>
      <c r="I40" s="641"/>
      <c r="J40" s="641"/>
      <c r="K40" s="701"/>
      <c r="L40" s="718"/>
    </row>
    <row r="41" spans="1:12" s="713" customFormat="1" ht="17.100000000000001" customHeight="1">
      <c r="A41" s="34" t="s">
        <v>75</v>
      </c>
      <c r="B41" s="27">
        <v>18095</v>
      </c>
      <c r="C41" s="27">
        <v>9224</v>
      </c>
      <c r="D41" s="27">
        <v>5213</v>
      </c>
      <c r="E41" s="27">
        <v>2432</v>
      </c>
      <c r="F41" s="28" t="s">
        <v>76</v>
      </c>
      <c r="G41" s="641"/>
      <c r="H41" s="641"/>
      <c r="I41" s="641"/>
      <c r="J41" s="641"/>
      <c r="K41" s="701"/>
      <c r="L41" s="718"/>
    </row>
    <row r="42" spans="1:12" s="713" customFormat="1" ht="17.100000000000001" customHeight="1">
      <c r="A42" s="34" t="s">
        <v>77</v>
      </c>
      <c r="B42" s="27">
        <v>15431</v>
      </c>
      <c r="C42" s="27">
        <v>7929</v>
      </c>
      <c r="D42" s="27">
        <v>0</v>
      </c>
      <c r="E42" s="27">
        <v>0</v>
      </c>
      <c r="F42" s="28" t="s">
        <v>78</v>
      </c>
      <c r="G42" s="641"/>
      <c r="H42" s="641"/>
      <c r="I42" s="641"/>
      <c r="J42" s="641"/>
      <c r="K42" s="701"/>
      <c r="L42" s="718"/>
    </row>
    <row r="43" spans="1:12" s="713" customFormat="1" ht="17.100000000000001" customHeight="1">
      <c r="A43" s="34" t="s">
        <v>79</v>
      </c>
      <c r="B43" s="27">
        <v>33683</v>
      </c>
      <c r="C43" s="27">
        <v>17763</v>
      </c>
      <c r="D43" s="27">
        <v>523</v>
      </c>
      <c r="E43" s="27">
        <v>268</v>
      </c>
      <c r="F43" s="28" t="s">
        <v>80</v>
      </c>
      <c r="G43" s="643"/>
      <c r="H43" s="643"/>
      <c r="I43" s="643"/>
      <c r="J43" s="643"/>
      <c r="K43" s="701"/>
      <c r="L43" s="718"/>
    </row>
    <row r="44" spans="1:12" s="715" customFormat="1" ht="17.100000000000001" customHeight="1">
      <c r="A44" s="34" t="s">
        <v>81</v>
      </c>
      <c r="B44" s="27">
        <v>18637</v>
      </c>
      <c r="C44" s="27">
        <v>9139</v>
      </c>
      <c r="D44" s="27">
        <v>6345</v>
      </c>
      <c r="E44" s="27">
        <v>2960</v>
      </c>
      <c r="F44" s="33" t="s">
        <v>82</v>
      </c>
      <c r="G44" s="641"/>
      <c r="H44" s="641"/>
      <c r="I44" s="641"/>
      <c r="J44" s="641"/>
      <c r="K44" s="709"/>
      <c r="L44" s="717"/>
    </row>
    <row r="45" spans="1:12" s="713" customFormat="1" ht="17.100000000000001" customHeight="1">
      <c r="A45" s="34" t="s">
        <v>83</v>
      </c>
      <c r="B45" s="27">
        <v>8770</v>
      </c>
      <c r="C45" s="27">
        <v>4561</v>
      </c>
      <c r="D45" s="27">
        <v>2644</v>
      </c>
      <c r="E45" s="27">
        <v>1282</v>
      </c>
      <c r="F45" s="33" t="s">
        <v>84</v>
      </c>
      <c r="G45" s="641"/>
      <c r="H45" s="641"/>
      <c r="I45" s="641"/>
      <c r="J45" s="641"/>
      <c r="K45" s="701"/>
      <c r="L45" s="716"/>
    </row>
    <row r="46" spans="1:12" s="713" customFormat="1" ht="17.100000000000001" customHeight="1">
      <c r="A46" s="34" t="s">
        <v>85</v>
      </c>
      <c r="B46" s="27">
        <v>19887</v>
      </c>
      <c r="C46" s="27">
        <v>10761</v>
      </c>
      <c r="D46" s="27">
        <v>4730</v>
      </c>
      <c r="E46" s="27">
        <v>2507</v>
      </c>
      <c r="F46" s="28" t="s">
        <v>86</v>
      </c>
      <c r="G46" s="641"/>
      <c r="H46" s="641"/>
      <c r="I46" s="641"/>
      <c r="J46" s="641"/>
      <c r="K46" s="709"/>
      <c r="L46" s="717"/>
    </row>
    <row r="47" spans="1:12" s="713" customFormat="1" ht="17.100000000000001" customHeight="1">
      <c r="A47" s="37" t="s">
        <v>87</v>
      </c>
      <c r="B47" s="143">
        <f>SUM(B48:B52)</f>
        <v>76225</v>
      </c>
      <c r="C47" s="143">
        <f>SUM(C48:C52)</f>
        <v>39124</v>
      </c>
      <c r="D47" s="143">
        <f>SUM(D48:D52)</f>
        <v>24133</v>
      </c>
      <c r="E47" s="143">
        <f>SUM(E48:E52)</f>
        <v>12107</v>
      </c>
      <c r="F47" s="25" t="s">
        <v>88</v>
      </c>
      <c r="G47" s="641"/>
      <c r="H47" s="641"/>
      <c r="I47" s="641"/>
      <c r="J47" s="641"/>
      <c r="K47" s="701"/>
      <c r="L47" s="716"/>
    </row>
    <row r="48" spans="1:12" s="713" customFormat="1" ht="17.100000000000001" customHeight="1">
      <c r="A48" s="38" t="s">
        <v>89</v>
      </c>
      <c r="B48" s="27">
        <v>15086</v>
      </c>
      <c r="C48" s="27">
        <v>6795</v>
      </c>
      <c r="D48" s="27">
        <v>9086</v>
      </c>
      <c r="E48" s="27">
        <v>4092</v>
      </c>
      <c r="F48" s="28" t="s">
        <v>90</v>
      </c>
      <c r="G48" s="641"/>
      <c r="H48" s="641"/>
      <c r="I48" s="641"/>
      <c r="J48" s="641"/>
      <c r="K48" s="701"/>
      <c r="L48" s="716"/>
    </row>
    <row r="49" spans="1:13" s="231" customFormat="1" ht="17.100000000000001" customHeight="1">
      <c r="A49" s="34" t="s">
        <v>91</v>
      </c>
      <c r="B49" s="27">
        <v>17489</v>
      </c>
      <c r="C49" s="27">
        <v>9376</v>
      </c>
      <c r="D49" s="27">
        <v>5564</v>
      </c>
      <c r="E49" s="27">
        <v>2931</v>
      </c>
      <c r="F49" s="28" t="s">
        <v>92</v>
      </c>
      <c r="G49" s="641"/>
      <c r="H49" s="641"/>
      <c r="I49" s="641"/>
      <c r="J49" s="641"/>
    </row>
    <row r="50" spans="1:13" s="713" customFormat="1" ht="17.100000000000001" customHeight="1">
      <c r="A50" s="34" t="s">
        <v>93</v>
      </c>
      <c r="B50" s="27">
        <v>12638</v>
      </c>
      <c r="C50" s="27">
        <v>6889</v>
      </c>
      <c r="D50" s="27">
        <v>4353</v>
      </c>
      <c r="E50" s="27">
        <v>2398</v>
      </c>
      <c r="F50" s="28" t="s">
        <v>94</v>
      </c>
      <c r="G50" s="643"/>
      <c r="H50" s="643"/>
      <c r="I50" s="643"/>
      <c r="J50" s="643"/>
      <c r="K50" s="701"/>
      <c r="L50" s="701"/>
      <c r="M50" s="716"/>
    </row>
    <row r="51" spans="1:13" s="713" customFormat="1" ht="17.100000000000001" customHeight="1">
      <c r="A51" s="34" t="s">
        <v>95</v>
      </c>
      <c r="B51" s="27">
        <v>12471</v>
      </c>
      <c r="C51" s="27">
        <v>6473</v>
      </c>
      <c r="D51" s="27">
        <v>3958</v>
      </c>
      <c r="E51" s="27">
        <v>2081</v>
      </c>
      <c r="F51" s="28" t="s">
        <v>96</v>
      </c>
      <c r="G51" s="641"/>
      <c r="H51" s="641"/>
      <c r="I51" s="641"/>
      <c r="J51" s="641"/>
      <c r="K51" s="701"/>
      <c r="L51" s="701"/>
      <c r="M51" s="716"/>
    </row>
    <row r="52" spans="1:13" s="713" customFormat="1" ht="17.100000000000001" customHeight="1">
      <c r="A52" s="34" t="s">
        <v>97</v>
      </c>
      <c r="B52" s="27">
        <v>18541</v>
      </c>
      <c r="C52" s="27">
        <v>9591</v>
      </c>
      <c r="D52" s="27">
        <v>1172</v>
      </c>
      <c r="E52" s="27">
        <v>605</v>
      </c>
      <c r="F52" s="33" t="s">
        <v>98</v>
      </c>
      <c r="G52" s="641"/>
      <c r="H52" s="641"/>
      <c r="I52" s="641"/>
      <c r="J52" s="641"/>
      <c r="K52" s="701"/>
      <c r="L52" s="701"/>
      <c r="M52" s="716"/>
    </row>
    <row r="53" spans="1:13" s="713" customFormat="1" ht="12.75" customHeight="1">
      <c r="A53" s="234"/>
      <c r="B53" s="701"/>
      <c r="C53" s="701"/>
      <c r="D53" s="701"/>
      <c r="E53" s="701"/>
      <c r="F53" s="719"/>
      <c r="G53" s="643"/>
      <c r="H53" s="643"/>
      <c r="I53" s="643"/>
      <c r="J53" s="643"/>
      <c r="K53" s="701"/>
      <c r="L53" s="701"/>
      <c r="M53" s="718"/>
    </row>
    <row r="54" spans="1:13" s="713" customFormat="1" ht="12.75" customHeight="1">
      <c r="A54" s="229"/>
      <c r="B54" s="701"/>
      <c r="C54" s="701"/>
      <c r="D54" s="701"/>
      <c r="E54" s="701"/>
      <c r="F54" s="719"/>
      <c r="G54" s="701"/>
      <c r="H54" s="701"/>
      <c r="I54" s="701"/>
      <c r="J54" s="701"/>
      <c r="K54" s="701"/>
      <c r="L54" s="701"/>
      <c r="M54" s="716"/>
    </row>
    <row r="55" spans="1:13" s="713" customFormat="1" ht="12.75" customHeight="1">
      <c r="A55" s="233"/>
      <c r="F55" s="719"/>
      <c r="G55" s="701"/>
      <c r="H55" s="701"/>
      <c r="I55" s="701"/>
      <c r="J55" s="701"/>
      <c r="K55" s="701"/>
      <c r="L55" s="701"/>
      <c r="M55" s="716"/>
    </row>
    <row r="56" spans="1:13" s="713" customFormat="1" ht="27.75" customHeight="1">
      <c r="A56" s="1161" t="s">
        <v>269</v>
      </c>
      <c r="B56" s="1162"/>
      <c r="C56" s="1162"/>
      <c r="D56" s="1163"/>
      <c r="E56" s="1300" t="s">
        <v>270</v>
      </c>
      <c r="F56" s="1300"/>
      <c r="G56" s="701"/>
      <c r="H56" s="701"/>
      <c r="I56" s="701"/>
      <c r="J56" s="701"/>
      <c r="K56" s="701"/>
      <c r="L56" s="701"/>
      <c r="M56" s="716"/>
    </row>
    <row r="57" spans="1:13" s="713" customFormat="1" ht="12.75" customHeight="1">
      <c r="A57" s="721"/>
      <c r="B57" s="721"/>
      <c r="C57" s="721"/>
      <c r="D57" s="722"/>
      <c r="E57" s="722"/>
      <c r="F57" s="723"/>
      <c r="G57" s="709"/>
      <c r="H57" s="709"/>
      <c r="I57" s="709"/>
      <c r="J57" s="709"/>
      <c r="K57" s="709"/>
      <c r="L57" s="709"/>
      <c r="M57" s="717"/>
    </row>
    <row r="58" spans="1:13" s="713" customFormat="1" ht="20.25" customHeight="1">
      <c r="A58" s="1145" t="s">
        <v>659</v>
      </c>
      <c r="B58" s="721"/>
      <c r="C58" s="724"/>
      <c r="D58" s="722"/>
      <c r="E58" s="1319" t="s">
        <v>660</v>
      </c>
      <c r="F58" s="1320"/>
      <c r="G58" s="701"/>
      <c r="H58" s="701"/>
      <c r="I58" s="701"/>
      <c r="J58" s="701"/>
      <c r="K58" s="701"/>
      <c r="L58" s="701"/>
      <c r="M58" s="716"/>
    </row>
    <row r="59" spans="1:13" s="713" customFormat="1" ht="18.75" customHeight="1">
      <c r="A59" s="1145" t="s">
        <v>610</v>
      </c>
      <c r="B59" s="721"/>
      <c r="C59" s="721"/>
      <c r="D59" s="722"/>
      <c r="E59" s="722"/>
      <c r="F59" s="725" t="s">
        <v>655</v>
      </c>
      <c r="G59" s="701"/>
      <c r="H59" s="701"/>
      <c r="I59" s="701"/>
      <c r="J59" s="701"/>
      <c r="K59" s="701"/>
      <c r="L59" s="701"/>
      <c r="M59" s="716"/>
    </row>
    <row r="60" spans="1:13" s="713" customFormat="1" ht="12.75" customHeight="1">
      <c r="A60" s="726"/>
      <c r="B60" s="721"/>
      <c r="C60" s="721"/>
      <c r="D60" s="722"/>
      <c r="E60" s="722"/>
      <c r="F60" s="721"/>
      <c r="G60" s="701"/>
      <c r="H60" s="701"/>
      <c r="I60" s="701"/>
      <c r="J60" s="701"/>
      <c r="K60" s="701"/>
      <c r="L60" s="701"/>
      <c r="M60" s="718"/>
    </row>
    <row r="61" spans="1:13" s="713" customFormat="1" ht="15" customHeight="1">
      <c r="A61" s="264" t="s">
        <v>574</v>
      </c>
      <c r="B61" s="1289" t="s">
        <v>249</v>
      </c>
      <c r="C61" s="1289"/>
      <c r="D61" s="1289" t="s">
        <v>278</v>
      </c>
      <c r="E61" s="1289"/>
      <c r="F61" s="266" t="s">
        <v>575</v>
      </c>
      <c r="G61" s="701"/>
      <c r="H61" s="701"/>
      <c r="I61" s="701"/>
      <c r="J61" s="701"/>
      <c r="K61" s="701"/>
      <c r="L61" s="701"/>
      <c r="M61" s="716"/>
    </row>
    <row r="62" spans="1:13" s="713" customFormat="1" ht="15" customHeight="1">
      <c r="A62" s="721"/>
      <c r="B62" s="1296" t="s">
        <v>251</v>
      </c>
      <c r="C62" s="1296"/>
      <c r="D62" s="1296" t="s">
        <v>221</v>
      </c>
      <c r="E62" s="1296"/>
      <c r="F62" s="721"/>
      <c r="G62" s="701"/>
      <c r="H62" s="701"/>
      <c r="I62" s="701"/>
      <c r="J62" s="701"/>
      <c r="K62" s="701"/>
      <c r="L62" s="701"/>
      <c r="M62" s="718"/>
    </row>
    <row r="63" spans="1:13" s="713" customFormat="1" ht="15" customHeight="1">
      <c r="A63" s="561"/>
      <c r="B63" s="690" t="s">
        <v>5</v>
      </c>
      <c r="C63" s="690" t="s">
        <v>216</v>
      </c>
      <c r="D63" s="691" t="s">
        <v>5</v>
      </c>
      <c r="E63" s="691" t="s">
        <v>216</v>
      </c>
      <c r="F63" s="690"/>
      <c r="G63" s="701"/>
      <c r="H63" s="701"/>
      <c r="I63" s="701"/>
      <c r="J63" s="701"/>
      <c r="K63" s="701"/>
      <c r="L63" s="701"/>
      <c r="M63" s="716"/>
    </row>
    <row r="64" spans="1:13" s="713" customFormat="1" ht="15" customHeight="1">
      <c r="A64" s="180"/>
      <c r="B64" s="727" t="s">
        <v>13</v>
      </c>
      <c r="C64" s="727" t="s">
        <v>14</v>
      </c>
      <c r="D64" s="728" t="s">
        <v>13</v>
      </c>
      <c r="E64" s="728" t="s">
        <v>14</v>
      </c>
      <c r="F64" s="184"/>
      <c r="G64" s="701"/>
      <c r="H64" s="701"/>
      <c r="I64" s="701"/>
      <c r="J64" s="701"/>
      <c r="K64" s="701"/>
      <c r="L64" s="701"/>
      <c r="M64" s="716"/>
    </row>
    <row r="65" spans="1:13" s="713" customFormat="1" ht="15" customHeight="1">
      <c r="A65" s="729"/>
      <c r="B65" s="730"/>
      <c r="C65" s="730"/>
      <c r="D65" s="731"/>
      <c r="E65" s="731"/>
      <c r="F65" s="730"/>
      <c r="G65" s="701"/>
      <c r="H65" s="701"/>
      <c r="I65" s="701"/>
      <c r="J65" s="701"/>
      <c r="K65" s="701"/>
      <c r="L65" s="701"/>
      <c r="M65" s="716"/>
    </row>
    <row r="66" spans="1:13" s="713" customFormat="1" ht="15" customHeight="1">
      <c r="A66" s="53" t="s">
        <v>100</v>
      </c>
      <c r="B66" s="188">
        <f>SUM(B67:B75)</f>
        <v>212431</v>
      </c>
      <c r="C66" s="188">
        <f>SUM(C67:C75)</f>
        <v>110614</v>
      </c>
      <c r="D66" s="188">
        <f>SUM(D67:D75)</f>
        <v>28859</v>
      </c>
      <c r="E66" s="188">
        <f>SUM(E67:E75)</f>
        <v>14837</v>
      </c>
      <c r="F66" s="64" t="s">
        <v>101</v>
      </c>
      <c r="G66" s="709"/>
      <c r="H66" s="709"/>
      <c r="I66" s="709"/>
      <c r="J66" s="709"/>
      <c r="K66" s="709"/>
      <c r="L66" s="709"/>
      <c r="M66" s="717"/>
    </row>
    <row r="67" spans="1:13" s="713" customFormat="1" ht="15" customHeight="1">
      <c r="A67" s="189" t="s">
        <v>102</v>
      </c>
      <c r="B67" s="27">
        <v>6038</v>
      </c>
      <c r="C67" s="27">
        <v>3301</v>
      </c>
      <c r="D67" s="27">
        <v>1431</v>
      </c>
      <c r="E67" s="27">
        <v>747</v>
      </c>
      <c r="F67" s="190" t="s">
        <v>103</v>
      </c>
      <c r="G67" s="701"/>
      <c r="H67" s="701"/>
      <c r="I67" s="701"/>
      <c r="J67" s="701"/>
      <c r="K67" s="701"/>
      <c r="L67" s="701"/>
      <c r="M67" s="716"/>
    </row>
    <row r="68" spans="1:13" s="713" customFormat="1" ht="15" customHeight="1">
      <c r="A68" s="189" t="s">
        <v>104</v>
      </c>
      <c r="B68" s="27">
        <v>16463</v>
      </c>
      <c r="C68" s="27">
        <v>8231</v>
      </c>
      <c r="D68" s="27">
        <v>1756</v>
      </c>
      <c r="E68" s="27">
        <v>763</v>
      </c>
      <c r="F68" s="190" t="s">
        <v>105</v>
      </c>
      <c r="G68" s="701"/>
      <c r="H68" s="701"/>
      <c r="I68" s="701"/>
      <c r="J68" s="701"/>
      <c r="K68" s="701"/>
      <c r="L68" s="701"/>
      <c r="M68" s="716"/>
    </row>
    <row r="69" spans="1:13" s="713" customFormat="1" ht="15" customHeight="1">
      <c r="A69" s="191" t="s">
        <v>193</v>
      </c>
      <c r="B69" s="192">
        <v>100174</v>
      </c>
      <c r="C69" s="192">
        <v>52136</v>
      </c>
      <c r="D69" s="192">
        <v>0</v>
      </c>
      <c r="E69" s="192">
        <v>0</v>
      </c>
      <c r="F69" s="190" t="s">
        <v>107</v>
      </c>
      <c r="G69" s="701"/>
      <c r="H69" s="701"/>
      <c r="I69" s="701"/>
      <c r="J69" s="701"/>
      <c r="K69" s="701"/>
      <c r="L69" s="701"/>
      <c r="M69" s="716"/>
    </row>
    <row r="70" spans="1:13" s="713" customFormat="1" ht="15" customHeight="1">
      <c r="A70" s="189" t="s">
        <v>108</v>
      </c>
      <c r="B70" s="27">
        <v>22382</v>
      </c>
      <c r="C70" s="27">
        <v>11734</v>
      </c>
      <c r="D70" s="27">
        <v>7619</v>
      </c>
      <c r="E70" s="27">
        <v>3829</v>
      </c>
      <c r="F70" s="190" t="s">
        <v>109</v>
      </c>
      <c r="G70" s="701"/>
      <c r="H70" s="701"/>
      <c r="I70" s="701"/>
      <c r="J70" s="701"/>
      <c r="K70" s="701"/>
      <c r="L70" s="701"/>
      <c r="M70" s="718"/>
    </row>
    <row r="71" spans="1:13" s="713" customFormat="1" ht="15" customHeight="1">
      <c r="A71" s="189" t="s">
        <v>110</v>
      </c>
      <c r="B71" s="27">
        <v>8880</v>
      </c>
      <c r="C71" s="27">
        <v>4869</v>
      </c>
      <c r="D71" s="27">
        <v>2578</v>
      </c>
      <c r="E71" s="27">
        <v>1425</v>
      </c>
      <c r="F71" s="190" t="s">
        <v>111</v>
      </c>
      <c r="G71" s="701"/>
      <c r="H71" s="701"/>
      <c r="I71" s="701"/>
      <c r="J71" s="701"/>
      <c r="K71" s="701"/>
      <c r="L71" s="701"/>
      <c r="M71" s="716"/>
    </row>
    <row r="72" spans="1:13" s="713" customFormat="1" ht="15" customHeight="1">
      <c r="A72" s="189" t="s">
        <v>112</v>
      </c>
      <c r="B72" s="27">
        <v>13112</v>
      </c>
      <c r="C72" s="27">
        <v>6796</v>
      </c>
      <c r="D72" s="27">
        <v>4501</v>
      </c>
      <c r="E72" s="27">
        <v>2352</v>
      </c>
      <c r="F72" s="190" t="s">
        <v>113</v>
      </c>
      <c r="G72" s="709"/>
      <c r="H72" s="709"/>
      <c r="I72" s="709"/>
      <c r="J72" s="709"/>
      <c r="K72" s="709"/>
      <c r="L72" s="709"/>
      <c r="M72" s="717"/>
    </row>
    <row r="73" spans="1:13" s="713" customFormat="1" ht="15" customHeight="1">
      <c r="A73" s="189" t="s">
        <v>114</v>
      </c>
      <c r="B73" s="27">
        <v>15704</v>
      </c>
      <c r="C73" s="27">
        <v>8339</v>
      </c>
      <c r="D73" s="27">
        <v>1717</v>
      </c>
      <c r="E73" s="27">
        <v>891</v>
      </c>
      <c r="F73" s="190" t="s">
        <v>115</v>
      </c>
      <c r="G73" s="701"/>
      <c r="H73" s="701"/>
      <c r="I73" s="701"/>
      <c r="J73" s="701"/>
      <c r="K73" s="701"/>
      <c r="L73" s="701"/>
      <c r="M73" s="718"/>
    </row>
    <row r="74" spans="1:13" s="713" customFormat="1" ht="15" customHeight="1">
      <c r="A74" s="189" t="s">
        <v>116</v>
      </c>
      <c r="B74" s="27">
        <v>17188</v>
      </c>
      <c r="C74" s="27">
        <v>8599</v>
      </c>
      <c r="D74" s="27">
        <v>4455</v>
      </c>
      <c r="E74" s="27">
        <v>2210</v>
      </c>
      <c r="F74" s="190" t="s">
        <v>117</v>
      </c>
      <c r="G74" s="701"/>
      <c r="H74" s="701"/>
      <c r="I74" s="701"/>
      <c r="J74" s="701"/>
      <c r="K74" s="701"/>
      <c r="L74" s="701"/>
      <c r="M74" s="716"/>
    </row>
    <row r="75" spans="1:13" s="713" customFormat="1" ht="15" customHeight="1">
      <c r="A75" s="189" t="s">
        <v>118</v>
      </c>
      <c r="B75" s="27">
        <v>12490</v>
      </c>
      <c r="C75" s="27">
        <v>6609</v>
      </c>
      <c r="D75" s="27">
        <v>4802</v>
      </c>
      <c r="E75" s="27">
        <v>2620</v>
      </c>
      <c r="F75" s="190" t="s">
        <v>119</v>
      </c>
      <c r="G75" s="701"/>
      <c r="H75" s="701"/>
      <c r="I75" s="701"/>
      <c r="J75" s="701"/>
      <c r="K75" s="701"/>
      <c r="L75" s="701"/>
      <c r="M75" s="716"/>
    </row>
    <row r="76" spans="1:13" s="713" customFormat="1" ht="15" customHeight="1">
      <c r="A76" s="61" t="s">
        <v>120</v>
      </c>
      <c r="B76" s="188">
        <f>SUM(B77:B84)</f>
        <v>128914</v>
      </c>
      <c r="C76" s="188">
        <f>SUM(C77:C84)</f>
        <v>65382</v>
      </c>
      <c r="D76" s="188">
        <f>SUM(D77:D84)</f>
        <v>37302</v>
      </c>
      <c r="E76" s="188">
        <f>SUM(E77:E84)</f>
        <v>18424</v>
      </c>
      <c r="F76" s="62" t="s">
        <v>121</v>
      </c>
      <c r="G76" s="701"/>
      <c r="H76" s="701"/>
      <c r="I76" s="701"/>
      <c r="J76" s="701"/>
      <c r="K76" s="701"/>
      <c r="L76" s="701"/>
      <c r="M76" s="716"/>
    </row>
    <row r="77" spans="1:13" s="713" customFormat="1" ht="15" customHeight="1">
      <c r="A77" s="189" t="s">
        <v>122</v>
      </c>
      <c r="B77" s="27">
        <v>13659</v>
      </c>
      <c r="C77" s="27">
        <v>6368</v>
      </c>
      <c r="D77" s="27">
        <v>7092</v>
      </c>
      <c r="E77" s="27">
        <v>3246</v>
      </c>
      <c r="F77" s="190" t="s">
        <v>123</v>
      </c>
      <c r="G77" s="701"/>
      <c r="H77" s="701"/>
      <c r="I77" s="701"/>
      <c r="J77" s="701"/>
      <c r="K77" s="701"/>
      <c r="L77" s="701"/>
      <c r="M77" s="716"/>
    </row>
    <row r="78" spans="1:13" s="713" customFormat="1" ht="15" customHeight="1">
      <c r="A78" s="189" t="s">
        <v>124</v>
      </c>
      <c r="B78" s="27">
        <v>7249</v>
      </c>
      <c r="C78" s="27">
        <v>3386</v>
      </c>
      <c r="D78" s="27">
        <v>3871</v>
      </c>
      <c r="E78" s="27">
        <v>1751</v>
      </c>
      <c r="F78" s="190" t="s">
        <v>125</v>
      </c>
      <c r="G78" s="701"/>
      <c r="H78" s="701"/>
      <c r="I78" s="701"/>
      <c r="J78" s="701"/>
      <c r="K78" s="701"/>
      <c r="L78" s="701"/>
      <c r="M78" s="716"/>
    </row>
    <row r="79" spans="1:13" s="713" customFormat="1" ht="15" customHeight="1">
      <c r="A79" s="189" t="s">
        <v>126</v>
      </c>
      <c r="B79" s="27">
        <v>14471</v>
      </c>
      <c r="C79" s="27">
        <v>7784</v>
      </c>
      <c r="D79" s="27">
        <v>6402</v>
      </c>
      <c r="E79" s="27">
        <v>3484</v>
      </c>
      <c r="F79" s="190" t="s">
        <v>127</v>
      </c>
      <c r="G79" s="701"/>
      <c r="H79" s="701"/>
      <c r="I79" s="701"/>
      <c r="J79" s="701"/>
      <c r="K79" s="701"/>
      <c r="L79" s="701"/>
      <c r="M79" s="716"/>
    </row>
    <row r="80" spans="1:13" s="713" customFormat="1" ht="15" customHeight="1">
      <c r="A80" s="189" t="s">
        <v>128</v>
      </c>
      <c r="B80" s="27">
        <v>11669</v>
      </c>
      <c r="C80" s="27">
        <v>5463</v>
      </c>
      <c r="D80" s="27">
        <v>3246</v>
      </c>
      <c r="E80" s="27">
        <v>1549</v>
      </c>
      <c r="F80" s="190" t="s">
        <v>129</v>
      </c>
      <c r="G80" s="709"/>
      <c r="H80" s="709"/>
      <c r="I80" s="709"/>
      <c r="J80" s="709"/>
      <c r="K80" s="709"/>
      <c r="L80" s="709"/>
      <c r="M80" s="717"/>
    </row>
    <row r="81" spans="1:13" ht="14.1" customHeight="1">
      <c r="A81" s="189" t="s">
        <v>130</v>
      </c>
      <c r="B81" s="27">
        <v>46049</v>
      </c>
      <c r="C81" s="27">
        <v>24160</v>
      </c>
      <c r="D81" s="27">
        <v>8683</v>
      </c>
      <c r="E81" s="27">
        <v>4572</v>
      </c>
      <c r="F81" s="190" t="s">
        <v>131</v>
      </c>
      <c r="M81" s="720"/>
    </row>
    <row r="82" spans="1:13" s="231" customFormat="1" ht="12.95" customHeight="1">
      <c r="A82" s="189" t="s">
        <v>132</v>
      </c>
      <c r="B82" s="27">
        <v>8862</v>
      </c>
      <c r="C82" s="27">
        <v>4363</v>
      </c>
      <c r="D82" s="27">
        <v>3873</v>
      </c>
      <c r="E82" s="27">
        <v>1774</v>
      </c>
      <c r="F82" s="190" t="s">
        <v>133</v>
      </c>
    </row>
    <row r="83" spans="1:13" ht="14.25" customHeight="1">
      <c r="A83" s="189" t="s">
        <v>134</v>
      </c>
      <c r="B83" s="27">
        <v>21135</v>
      </c>
      <c r="C83" s="27">
        <v>10802</v>
      </c>
      <c r="D83" s="27">
        <v>3050</v>
      </c>
      <c r="E83" s="27">
        <v>1508</v>
      </c>
      <c r="F83" s="190" t="s">
        <v>581</v>
      </c>
      <c r="M83" s="231"/>
    </row>
    <row r="84" spans="1:13" ht="15">
      <c r="A84" s="189" t="s">
        <v>136</v>
      </c>
      <c r="B84" s="27">
        <v>5820</v>
      </c>
      <c r="C84" s="27">
        <v>3056</v>
      </c>
      <c r="D84" s="27">
        <v>1085</v>
      </c>
      <c r="E84" s="27">
        <v>540</v>
      </c>
      <c r="F84" s="190" t="s">
        <v>137</v>
      </c>
      <c r="M84" s="708"/>
    </row>
    <row r="85" spans="1:13" ht="14.25">
      <c r="A85" s="63" t="s">
        <v>138</v>
      </c>
      <c r="B85" s="188">
        <f>SUM(B86:B90)</f>
        <v>59585</v>
      </c>
      <c r="C85" s="188">
        <f>SUM(C86:C90)</f>
        <v>30062</v>
      </c>
      <c r="D85" s="188">
        <f>SUM(D86:D90)</f>
        <v>25058</v>
      </c>
      <c r="E85" s="188">
        <f>SUM(E86:E90)</f>
        <v>12736</v>
      </c>
      <c r="F85" s="64" t="s">
        <v>139</v>
      </c>
      <c r="M85" s="708"/>
    </row>
    <row r="86" spans="1:13" ht="12.95" customHeight="1">
      <c r="A86" s="189" t="s">
        <v>140</v>
      </c>
      <c r="B86" s="27">
        <v>17312</v>
      </c>
      <c r="C86" s="27">
        <v>8973</v>
      </c>
      <c r="D86" s="27">
        <v>3126</v>
      </c>
      <c r="E86" s="27">
        <v>1743</v>
      </c>
      <c r="F86" s="190" t="s">
        <v>141</v>
      </c>
      <c r="M86" s="708"/>
    </row>
    <row r="87" spans="1:13" ht="12.95" customHeight="1">
      <c r="A87" s="189" t="s">
        <v>142</v>
      </c>
      <c r="B87" s="27">
        <v>9676</v>
      </c>
      <c r="C87" s="27">
        <v>4826</v>
      </c>
      <c r="D87" s="27">
        <v>3985</v>
      </c>
      <c r="E87" s="27">
        <v>2048</v>
      </c>
      <c r="F87" s="190" t="s">
        <v>143</v>
      </c>
      <c r="M87" s="708"/>
    </row>
    <row r="88" spans="1:13" ht="18" customHeight="1">
      <c r="A88" s="189" t="s">
        <v>144</v>
      </c>
      <c r="B88" s="27">
        <v>10587</v>
      </c>
      <c r="C88" s="27">
        <v>5219</v>
      </c>
      <c r="D88" s="27">
        <v>4710</v>
      </c>
      <c r="E88" s="27">
        <v>2343</v>
      </c>
      <c r="F88" s="190" t="s">
        <v>145</v>
      </c>
      <c r="M88" s="708"/>
    </row>
    <row r="89" spans="1:13" ht="15">
      <c r="A89" s="189" t="s">
        <v>146</v>
      </c>
      <c r="B89" s="27">
        <v>10046</v>
      </c>
      <c r="C89" s="27">
        <v>5032</v>
      </c>
      <c r="D89" s="27">
        <v>5221</v>
      </c>
      <c r="E89" s="27">
        <v>2643</v>
      </c>
      <c r="F89" s="190" t="s">
        <v>147</v>
      </c>
      <c r="M89" s="708"/>
    </row>
    <row r="90" spans="1:13" ht="15">
      <c r="A90" s="189" t="s">
        <v>148</v>
      </c>
      <c r="B90" s="27">
        <v>11964</v>
      </c>
      <c r="C90" s="27">
        <v>6012</v>
      </c>
      <c r="D90" s="27">
        <v>8016</v>
      </c>
      <c r="E90" s="27">
        <v>3959</v>
      </c>
      <c r="F90" s="190" t="s">
        <v>149</v>
      </c>
      <c r="M90" s="708"/>
    </row>
    <row r="91" spans="1:13" ht="14.25">
      <c r="A91" s="61" t="s">
        <v>150</v>
      </c>
      <c r="B91" s="188">
        <f>SUM(B92:B97)</f>
        <v>94460</v>
      </c>
      <c r="C91" s="188">
        <f>SUM(C92:C97)</f>
        <v>47764</v>
      </c>
      <c r="D91" s="188">
        <f>SUM(D92:D97)</f>
        <v>27129</v>
      </c>
      <c r="E91" s="188">
        <f>SUM(E92:E97)</f>
        <v>13330</v>
      </c>
      <c r="F91" s="62" t="s">
        <v>151</v>
      </c>
      <c r="M91" s="708"/>
    </row>
    <row r="92" spans="1:13" ht="15">
      <c r="A92" s="189" t="s">
        <v>152</v>
      </c>
      <c r="B92" s="27">
        <v>20888</v>
      </c>
      <c r="C92" s="27">
        <v>10932</v>
      </c>
      <c r="D92" s="27">
        <v>4681</v>
      </c>
      <c r="E92" s="27">
        <v>2429</v>
      </c>
      <c r="F92" s="190" t="s">
        <v>153</v>
      </c>
      <c r="M92" s="708"/>
    </row>
    <row r="93" spans="1:13" ht="15">
      <c r="A93" s="189" t="s">
        <v>154</v>
      </c>
      <c r="B93" s="27">
        <v>12922</v>
      </c>
      <c r="C93" s="27">
        <v>6345</v>
      </c>
      <c r="D93" s="27">
        <v>8997</v>
      </c>
      <c r="E93" s="27">
        <v>4458</v>
      </c>
      <c r="F93" s="190" t="s">
        <v>155</v>
      </c>
      <c r="M93" s="708"/>
    </row>
    <row r="94" spans="1:13" ht="15">
      <c r="A94" s="189" t="s">
        <v>156</v>
      </c>
      <c r="B94" s="27">
        <v>22757</v>
      </c>
      <c r="C94" s="27">
        <v>11967</v>
      </c>
      <c r="D94" s="27">
        <v>2011</v>
      </c>
      <c r="E94" s="27">
        <v>1028</v>
      </c>
      <c r="F94" s="190" t="s">
        <v>580</v>
      </c>
      <c r="M94" s="708"/>
    </row>
    <row r="95" spans="1:13" ht="15">
      <c r="A95" s="189" t="s">
        <v>158</v>
      </c>
      <c r="B95" s="27">
        <v>24835</v>
      </c>
      <c r="C95" s="27">
        <v>12153</v>
      </c>
      <c r="D95" s="27">
        <v>6592</v>
      </c>
      <c r="E95" s="27">
        <v>3114</v>
      </c>
      <c r="F95" s="190" t="s">
        <v>159</v>
      </c>
      <c r="M95" s="708"/>
    </row>
    <row r="96" spans="1:13" ht="15">
      <c r="A96" s="189" t="s">
        <v>160</v>
      </c>
      <c r="B96" s="27">
        <v>4863</v>
      </c>
      <c r="C96" s="27">
        <v>2539</v>
      </c>
      <c r="D96" s="27">
        <v>1998</v>
      </c>
      <c r="E96" s="27">
        <v>1064</v>
      </c>
      <c r="F96" s="190" t="s">
        <v>161</v>
      </c>
      <c r="M96" s="708"/>
    </row>
    <row r="97" spans="1:13" ht="15">
      <c r="A97" s="189" t="s">
        <v>162</v>
      </c>
      <c r="B97" s="27">
        <v>8195</v>
      </c>
      <c r="C97" s="27">
        <v>3828</v>
      </c>
      <c r="D97" s="27">
        <v>2850</v>
      </c>
      <c r="E97" s="27">
        <v>1237</v>
      </c>
      <c r="F97" s="190" t="s">
        <v>163</v>
      </c>
      <c r="M97" s="708"/>
    </row>
    <row r="98" spans="1:13" ht="14.25">
      <c r="A98" s="66" t="s">
        <v>164</v>
      </c>
      <c r="B98" s="188">
        <f>SUM(B99:B102)</f>
        <v>15755</v>
      </c>
      <c r="C98" s="188">
        <f>SUM(C99:C102)</f>
        <v>7884</v>
      </c>
      <c r="D98" s="188">
        <f>SUM(D99:D102)</f>
        <v>3611</v>
      </c>
      <c r="E98" s="188">
        <f>SUM(E99:E102)</f>
        <v>1615</v>
      </c>
      <c r="F98" s="62" t="s">
        <v>165</v>
      </c>
      <c r="M98" s="708"/>
    </row>
    <row r="99" spans="1:13" ht="15">
      <c r="A99" s="189" t="s">
        <v>166</v>
      </c>
      <c r="B99" s="27">
        <v>1172</v>
      </c>
      <c r="C99" s="27">
        <v>518</v>
      </c>
      <c r="D99" s="27">
        <v>132</v>
      </c>
      <c r="E99" s="27">
        <v>56</v>
      </c>
      <c r="F99" s="190" t="s">
        <v>167</v>
      </c>
      <c r="M99" s="708"/>
    </row>
    <row r="100" spans="1:13" ht="15">
      <c r="A100" s="189" t="s">
        <v>168</v>
      </c>
      <c r="B100" s="27">
        <v>7527</v>
      </c>
      <c r="C100" s="27">
        <v>3984</v>
      </c>
      <c r="D100" s="27">
        <v>1431</v>
      </c>
      <c r="E100" s="27">
        <v>706</v>
      </c>
      <c r="F100" s="190" t="s">
        <v>169</v>
      </c>
      <c r="M100" s="708"/>
    </row>
    <row r="101" spans="1:13" ht="15">
      <c r="A101" s="189" t="s">
        <v>170</v>
      </c>
      <c r="B101" s="27">
        <v>3513</v>
      </c>
      <c r="C101" s="27">
        <v>1535</v>
      </c>
      <c r="D101" s="27">
        <v>2048</v>
      </c>
      <c r="E101" s="27">
        <v>853</v>
      </c>
      <c r="F101" s="190" t="s">
        <v>171</v>
      </c>
      <c r="M101" s="708"/>
    </row>
    <row r="102" spans="1:13" ht="15">
      <c r="A102" s="189" t="s">
        <v>172</v>
      </c>
      <c r="B102" s="27">
        <v>3543</v>
      </c>
      <c r="C102" s="27">
        <v>1847</v>
      </c>
      <c r="D102" s="27">
        <v>0</v>
      </c>
      <c r="E102" s="27">
        <v>0</v>
      </c>
      <c r="F102" s="190" t="s">
        <v>173</v>
      </c>
      <c r="M102" s="708"/>
    </row>
    <row r="103" spans="1:13" ht="14.25">
      <c r="A103" s="53" t="s">
        <v>174</v>
      </c>
      <c r="B103" s="188">
        <f>SUM(B104:B107)</f>
        <v>13974</v>
      </c>
      <c r="C103" s="188">
        <f>SUM(C104:C107)</f>
        <v>7334</v>
      </c>
      <c r="D103" s="188">
        <f>SUM(D104:D107)</f>
        <v>97</v>
      </c>
      <c r="E103" s="188">
        <f>SUM(E104:E107)</f>
        <v>46</v>
      </c>
      <c r="F103" s="62" t="s">
        <v>175</v>
      </c>
      <c r="M103" s="708"/>
    </row>
    <row r="104" spans="1:13" ht="15">
      <c r="A104" s="189" t="s">
        <v>176</v>
      </c>
      <c r="B104" s="27">
        <v>2113</v>
      </c>
      <c r="C104" s="27">
        <v>1119</v>
      </c>
      <c r="D104" s="27">
        <v>0</v>
      </c>
      <c r="E104" s="27">
        <v>0</v>
      </c>
      <c r="F104" s="190" t="s">
        <v>177</v>
      </c>
      <c r="M104" s="708"/>
    </row>
    <row r="105" spans="1:13" ht="15">
      <c r="A105" s="189" t="s">
        <v>178</v>
      </c>
      <c r="B105" s="27">
        <v>2521</v>
      </c>
      <c r="C105" s="27">
        <v>1272</v>
      </c>
      <c r="D105" s="27">
        <v>0</v>
      </c>
      <c r="E105" s="27">
        <v>0</v>
      </c>
      <c r="F105" s="190" t="s">
        <v>179</v>
      </c>
      <c r="M105" s="708"/>
    </row>
    <row r="106" spans="1:13" ht="15">
      <c r="A106" s="189" t="s">
        <v>180</v>
      </c>
      <c r="B106" s="27">
        <v>8892</v>
      </c>
      <c r="C106" s="27">
        <v>4728</v>
      </c>
      <c r="D106" s="27">
        <v>0</v>
      </c>
      <c r="E106" s="27">
        <v>0</v>
      </c>
      <c r="F106" s="190" t="s">
        <v>181</v>
      </c>
      <c r="M106" s="708"/>
    </row>
    <row r="107" spans="1:13" ht="15">
      <c r="A107" s="189" t="s">
        <v>182</v>
      </c>
      <c r="B107" s="27">
        <v>448</v>
      </c>
      <c r="C107" s="27">
        <v>215</v>
      </c>
      <c r="D107" s="27">
        <v>97</v>
      </c>
      <c r="E107" s="27">
        <v>46</v>
      </c>
      <c r="F107" s="190" t="s">
        <v>183</v>
      </c>
      <c r="M107" s="708"/>
    </row>
    <row r="108" spans="1:13" ht="14.25">
      <c r="A108" s="66" t="s">
        <v>184</v>
      </c>
      <c r="B108" s="188">
        <f>SUM(B109:B110)</f>
        <v>4244</v>
      </c>
      <c r="C108" s="188">
        <f>SUM(C109:C110)</f>
        <v>2327</v>
      </c>
      <c r="D108" s="188">
        <f>SUM(D109:D110)</f>
        <v>76</v>
      </c>
      <c r="E108" s="188">
        <f>SUM(E109:E110)</f>
        <v>38</v>
      </c>
      <c r="F108" s="62" t="s">
        <v>185</v>
      </c>
    </row>
    <row r="109" spans="1:13" ht="15">
      <c r="A109" s="67" t="s">
        <v>186</v>
      </c>
      <c r="B109" s="27">
        <v>76</v>
      </c>
      <c r="C109" s="27">
        <v>38</v>
      </c>
      <c r="D109" s="27">
        <v>76</v>
      </c>
      <c r="E109" s="27">
        <v>38</v>
      </c>
      <c r="F109" s="68" t="s">
        <v>187</v>
      </c>
    </row>
    <row r="110" spans="1:13" ht="15">
      <c r="A110" s="69" t="s">
        <v>188</v>
      </c>
      <c r="B110" s="27">
        <v>4168</v>
      </c>
      <c r="C110" s="27">
        <v>2289</v>
      </c>
      <c r="D110" s="27">
        <v>0</v>
      </c>
      <c r="E110" s="27">
        <v>0</v>
      </c>
      <c r="F110" s="68" t="s">
        <v>189</v>
      </c>
    </row>
    <row r="111" spans="1:13" ht="14.25">
      <c r="A111" s="193" t="s">
        <v>196</v>
      </c>
      <c r="B111" s="194">
        <f>'qualif 29'!B47+'qualif 29'!B39+'qualif 29'!B29+'qualif 29'!B20+'qualif 29'!B11+'qualif 29'!B108+'qualif 29'!B103+'qualif 29'!B98+'qualif 29'!B91+'qualif 29'!B85+'qualif 29'!B76+'qualif 29'!B66</f>
        <v>1052774</v>
      </c>
      <c r="C111" s="194">
        <f>'qualif 29'!C47+'qualif 29'!C39+'qualif 29'!C29+'qualif 29'!C20+'qualif 29'!C11+'qualif 29'!C108+'qualif 29'!C103+'qualif 29'!C98+'qualif 29'!C91+'qualif 29'!C85+'qualif 29'!C76+'qualif 29'!C66</f>
        <v>546094</v>
      </c>
      <c r="D111" s="194">
        <f>'qualif 29'!D47+'qualif 29'!D39+'qualif 29'!D29+'qualif 29'!D20+'qualif 29'!D11+'qualif 29'!D108+'qualif 29'!D103+'qualif 29'!D98+'qualif 29'!D91+'qualif 29'!D85+'qualif 29'!D76+'qualif 29'!D66</f>
        <v>230732</v>
      </c>
      <c r="E111" s="194">
        <f>'qualif 29'!E47+'qualif 29'!E39+'qualif 29'!E29+'qualif 29'!E20+'qualif 29'!E11+'qualif 29'!E108+'qualif 29'!E103+'qualif 29'!E98+'qualif 29'!E91+'qualif 29'!E85+'qualif 29'!E76+'qualif 29'!E66</f>
        <v>115364</v>
      </c>
      <c r="F111" s="195" t="s">
        <v>5</v>
      </c>
    </row>
    <row r="112" spans="1:13" ht="15.75">
      <c r="A112" s="193"/>
      <c r="B112" s="591"/>
      <c r="C112" s="591"/>
      <c r="D112" s="591"/>
      <c r="E112" s="591"/>
      <c r="F112" s="196"/>
    </row>
    <row r="113" spans="1:6" ht="15.75">
      <c r="A113" s="193"/>
      <c r="B113" s="591"/>
      <c r="C113" s="591"/>
      <c r="D113" s="591"/>
      <c r="E113" s="591"/>
      <c r="F113" s="196"/>
    </row>
    <row r="114" spans="1:6" ht="15.75">
      <c r="A114" s="193"/>
      <c r="B114" s="194"/>
      <c r="C114" s="194"/>
      <c r="D114" s="194"/>
      <c r="E114" s="194"/>
      <c r="F114" s="196"/>
    </row>
    <row r="115" spans="1:6">
      <c r="A115" s="721"/>
      <c r="B115" s="591"/>
      <c r="C115" s="591"/>
      <c r="D115" s="591"/>
      <c r="E115" s="591"/>
      <c r="F115" s="721"/>
    </row>
    <row r="116" spans="1:6" ht="15">
      <c r="A116" s="6" t="s">
        <v>6</v>
      </c>
      <c r="B116" s="6"/>
      <c r="C116" s="6"/>
      <c r="D116" s="450"/>
      <c r="E116" s="616"/>
      <c r="F116" s="7" t="s">
        <v>7</v>
      </c>
    </row>
    <row r="117" spans="1:6">
      <c r="D117" s="733"/>
      <c r="E117" s="733"/>
    </row>
  </sheetData>
  <mergeCells count="12">
    <mergeCell ref="E56:F56"/>
    <mergeCell ref="E58:F58"/>
    <mergeCell ref="B61:C61"/>
    <mergeCell ref="D61:E61"/>
    <mergeCell ref="B62:C62"/>
    <mergeCell ref="D62:E62"/>
    <mergeCell ref="E1:F1"/>
    <mergeCell ref="E3:F3"/>
    <mergeCell ref="B6:C6"/>
    <mergeCell ref="D6:E6"/>
    <mergeCell ref="B7:C7"/>
    <mergeCell ref="D7:E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5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 syncVertical="1" syncRef="A1">
    <tabColor rgb="FF00B050"/>
  </sheetPr>
  <dimension ref="A1:O180"/>
  <sheetViews>
    <sheetView showGridLines="0" view="pageLayout" zoomScaleNormal="100" workbookViewId="0">
      <selection activeCell="A25" sqref="A25:G25"/>
    </sheetView>
  </sheetViews>
  <sheetFormatPr baseColWidth="10" defaultColWidth="11" defaultRowHeight="12.75"/>
  <cols>
    <col min="1" max="1" width="34.7109375" style="737" customWidth="1"/>
    <col min="2" max="2" width="12.42578125" style="737" customWidth="1"/>
    <col min="3" max="4" width="11.28515625" style="737" customWidth="1"/>
    <col min="5" max="5" width="37.7109375" style="737" customWidth="1"/>
    <col min="6" max="8" width="16.7109375" style="737" customWidth="1"/>
    <col min="9" max="9" width="33.7109375" style="737" customWidth="1"/>
    <col min="10" max="10" width="38.7109375" style="737" customWidth="1"/>
    <col min="11" max="11" width="13.28515625" style="737" customWidth="1"/>
    <col min="12" max="12" width="12.140625" style="737" customWidth="1"/>
    <col min="13" max="19" width="11" style="737" customWidth="1"/>
    <col min="20" max="24" width="14.42578125" style="737" customWidth="1"/>
    <col min="25" max="25" width="37.28515625" style="737" customWidth="1"/>
    <col min="26" max="27" width="11" style="737" customWidth="1"/>
    <col min="28" max="37" width="9.85546875" style="737" customWidth="1"/>
    <col min="38" max="41" width="11" style="737" customWidth="1"/>
    <col min="42" max="42" width="14.42578125" style="737" customWidth="1"/>
    <col min="43" max="43" width="4.140625" style="737" customWidth="1"/>
    <col min="44" max="44" width="13.28515625" style="737" customWidth="1"/>
    <col min="45" max="45" width="28.140625" style="737" customWidth="1"/>
    <col min="46" max="46" width="11" style="737" customWidth="1"/>
    <col min="47" max="47" width="14.42578125" style="737" customWidth="1"/>
    <col min="48" max="48" width="4.140625" style="737" customWidth="1"/>
    <col min="49" max="50" width="11" style="737" customWidth="1"/>
    <col min="51" max="51" width="14.42578125" style="737" customWidth="1"/>
    <col min="52" max="52" width="4.140625" style="737" customWidth="1"/>
    <col min="53" max="53" width="14.42578125" style="737" customWidth="1"/>
    <col min="54" max="256" width="11" style="737"/>
    <col min="257" max="257" width="34.7109375" style="737" customWidth="1"/>
    <col min="258" max="258" width="12.42578125" style="737" customWidth="1"/>
    <col min="259" max="260" width="10.28515625" style="737" customWidth="1"/>
    <col min="261" max="261" width="37.7109375" style="737" customWidth="1"/>
    <col min="262" max="264" width="16.7109375" style="737" customWidth="1"/>
    <col min="265" max="265" width="33.7109375" style="737" customWidth="1"/>
    <col min="266" max="266" width="38.7109375" style="737" customWidth="1"/>
    <col min="267" max="267" width="13.28515625" style="737" customWidth="1"/>
    <col min="268" max="268" width="12.140625" style="737" customWidth="1"/>
    <col min="269" max="275" width="11" style="737" customWidth="1"/>
    <col min="276" max="280" width="14.42578125" style="737" customWidth="1"/>
    <col min="281" max="281" width="37.28515625" style="737" customWidth="1"/>
    <col min="282" max="283" width="11" style="737" customWidth="1"/>
    <col min="284" max="293" width="9.85546875" style="737" customWidth="1"/>
    <col min="294" max="297" width="11" style="737" customWidth="1"/>
    <col min="298" max="298" width="14.42578125" style="737" customWidth="1"/>
    <col min="299" max="299" width="4.140625" style="737" customWidth="1"/>
    <col min="300" max="300" width="13.28515625" style="737" customWidth="1"/>
    <col min="301" max="301" width="28.140625" style="737" customWidth="1"/>
    <col min="302" max="302" width="11" style="737" customWidth="1"/>
    <col min="303" max="303" width="14.42578125" style="737" customWidth="1"/>
    <col min="304" max="304" width="4.140625" style="737" customWidth="1"/>
    <col min="305" max="306" width="11" style="737" customWidth="1"/>
    <col min="307" max="307" width="14.42578125" style="737" customWidth="1"/>
    <col min="308" max="308" width="4.140625" style="737" customWidth="1"/>
    <col min="309" max="309" width="14.42578125" style="737" customWidth="1"/>
    <col min="310" max="512" width="11" style="737"/>
    <col min="513" max="513" width="34.7109375" style="737" customWidth="1"/>
    <col min="514" max="514" width="12.42578125" style="737" customWidth="1"/>
    <col min="515" max="516" width="10.28515625" style="737" customWidth="1"/>
    <col min="517" max="517" width="37.7109375" style="737" customWidth="1"/>
    <col min="518" max="520" width="16.7109375" style="737" customWidth="1"/>
    <col min="521" max="521" width="33.7109375" style="737" customWidth="1"/>
    <col min="522" max="522" width="38.7109375" style="737" customWidth="1"/>
    <col min="523" max="523" width="13.28515625" style="737" customWidth="1"/>
    <col min="524" max="524" width="12.140625" style="737" customWidth="1"/>
    <col min="525" max="531" width="11" style="737" customWidth="1"/>
    <col min="532" max="536" width="14.42578125" style="737" customWidth="1"/>
    <col min="537" max="537" width="37.28515625" style="737" customWidth="1"/>
    <col min="538" max="539" width="11" style="737" customWidth="1"/>
    <col min="540" max="549" width="9.85546875" style="737" customWidth="1"/>
    <col min="550" max="553" width="11" style="737" customWidth="1"/>
    <col min="554" max="554" width="14.42578125" style="737" customWidth="1"/>
    <col min="555" max="555" width="4.140625" style="737" customWidth="1"/>
    <col min="556" max="556" width="13.28515625" style="737" customWidth="1"/>
    <col min="557" max="557" width="28.140625" style="737" customWidth="1"/>
    <col min="558" max="558" width="11" style="737" customWidth="1"/>
    <col min="559" max="559" width="14.42578125" style="737" customWidth="1"/>
    <col min="560" max="560" width="4.140625" style="737" customWidth="1"/>
    <col min="561" max="562" width="11" style="737" customWidth="1"/>
    <col min="563" max="563" width="14.42578125" style="737" customWidth="1"/>
    <col min="564" max="564" width="4.140625" style="737" customWidth="1"/>
    <col min="565" max="565" width="14.42578125" style="737" customWidth="1"/>
    <col min="566" max="768" width="11" style="737"/>
    <col min="769" max="769" width="34.7109375" style="737" customWidth="1"/>
    <col min="770" max="770" width="12.42578125" style="737" customWidth="1"/>
    <col min="771" max="772" width="10.28515625" style="737" customWidth="1"/>
    <col min="773" max="773" width="37.7109375" style="737" customWidth="1"/>
    <col min="774" max="776" width="16.7109375" style="737" customWidth="1"/>
    <col min="777" max="777" width="33.7109375" style="737" customWidth="1"/>
    <col min="778" max="778" width="38.7109375" style="737" customWidth="1"/>
    <col min="779" max="779" width="13.28515625" style="737" customWidth="1"/>
    <col min="780" max="780" width="12.140625" style="737" customWidth="1"/>
    <col min="781" max="787" width="11" style="737" customWidth="1"/>
    <col min="788" max="792" width="14.42578125" style="737" customWidth="1"/>
    <col min="793" max="793" width="37.28515625" style="737" customWidth="1"/>
    <col min="794" max="795" width="11" style="737" customWidth="1"/>
    <col min="796" max="805" width="9.85546875" style="737" customWidth="1"/>
    <col min="806" max="809" width="11" style="737" customWidth="1"/>
    <col min="810" max="810" width="14.42578125" style="737" customWidth="1"/>
    <col min="811" max="811" width="4.140625" style="737" customWidth="1"/>
    <col min="812" max="812" width="13.28515625" style="737" customWidth="1"/>
    <col min="813" max="813" width="28.140625" style="737" customWidth="1"/>
    <col min="814" max="814" width="11" style="737" customWidth="1"/>
    <col min="815" max="815" width="14.42578125" style="737" customWidth="1"/>
    <col min="816" max="816" width="4.140625" style="737" customWidth="1"/>
    <col min="817" max="818" width="11" style="737" customWidth="1"/>
    <col min="819" max="819" width="14.42578125" style="737" customWidth="1"/>
    <col min="820" max="820" width="4.140625" style="737" customWidth="1"/>
    <col min="821" max="821" width="14.42578125" style="737" customWidth="1"/>
    <col min="822" max="1024" width="11" style="737"/>
    <col min="1025" max="1025" width="34.7109375" style="737" customWidth="1"/>
    <col min="1026" max="1026" width="12.42578125" style="737" customWidth="1"/>
    <col min="1027" max="1028" width="10.28515625" style="737" customWidth="1"/>
    <col min="1029" max="1029" width="37.7109375" style="737" customWidth="1"/>
    <col min="1030" max="1032" width="16.7109375" style="737" customWidth="1"/>
    <col min="1033" max="1033" width="33.7109375" style="737" customWidth="1"/>
    <col min="1034" max="1034" width="38.7109375" style="737" customWidth="1"/>
    <col min="1035" max="1035" width="13.28515625" style="737" customWidth="1"/>
    <col min="1036" max="1036" width="12.140625" style="737" customWidth="1"/>
    <col min="1037" max="1043" width="11" style="737" customWidth="1"/>
    <col min="1044" max="1048" width="14.42578125" style="737" customWidth="1"/>
    <col min="1049" max="1049" width="37.28515625" style="737" customWidth="1"/>
    <col min="1050" max="1051" width="11" style="737" customWidth="1"/>
    <col min="1052" max="1061" width="9.85546875" style="737" customWidth="1"/>
    <col min="1062" max="1065" width="11" style="737" customWidth="1"/>
    <col min="1066" max="1066" width="14.42578125" style="737" customWidth="1"/>
    <col min="1067" max="1067" width="4.140625" style="737" customWidth="1"/>
    <col min="1068" max="1068" width="13.28515625" style="737" customWidth="1"/>
    <col min="1069" max="1069" width="28.140625" style="737" customWidth="1"/>
    <col min="1070" max="1070" width="11" style="737" customWidth="1"/>
    <col min="1071" max="1071" width="14.42578125" style="737" customWidth="1"/>
    <col min="1072" max="1072" width="4.140625" style="737" customWidth="1"/>
    <col min="1073" max="1074" width="11" style="737" customWidth="1"/>
    <col min="1075" max="1075" width="14.42578125" style="737" customWidth="1"/>
    <col min="1076" max="1076" width="4.140625" style="737" customWidth="1"/>
    <col min="1077" max="1077" width="14.42578125" style="737" customWidth="1"/>
    <col min="1078" max="1280" width="11" style="737"/>
    <col min="1281" max="1281" width="34.7109375" style="737" customWidth="1"/>
    <col min="1282" max="1282" width="12.42578125" style="737" customWidth="1"/>
    <col min="1283" max="1284" width="10.28515625" style="737" customWidth="1"/>
    <col min="1285" max="1285" width="37.7109375" style="737" customWidth="1"/>
    <col min="1286" max="1288" width="16.7109375" style="737" customWidth="1"/>
    <col min="1289" max="1289" width="33.7109375" style="737" customWidth="1"/>
    <col min="1290" max="1290" width="38.7109375" style="737" customWidth="1"/>
    <col min="1291" max="1291" width="13.28515625" style="737" customWidth="1"/>
    <col min="1292" max="1292" width="12.140625" style="737" customWidth="1"/>
    <col min="1293" max="1299" width="11" style="737" customWidth="1"/>
    <col min="1300" max="1304" width="14.42578125" style="737" customWidth="1"/>
    <col min="1305" max="1305" width="37.28515625" style="737" customWidth="1"/>
    <col min="1306" max="1307" width="11" style="737" customWidth="1"/>
    <col min="1308" max="1317" width="9.85546875" style="737" customWidth="1"/>
    <col min="1318" max="1321" width="11" style="737" customWidth="1"/>
    <col min="1322" max="1322" width="14.42578125" style="737" customWidth="1"/>
    <col min="1323" max="1323" width="4.140625" style="737" customWidth="1"/>
    <col min="1324" max="1324" width="13.28515625" style="737" customWidth="1"/>
    <col min="1325" max="1325" width="28.140625" style="737" customWidth="1"/>
    <col min="1326" max="1326" width="11" style="737" customWidth="1"/>
    <col min="1327" max="1327" width="14.42578125" style="737" customWidth="1"/>
    <col min="1328" max="1328" width="4.140625" style="737" customWidth="1"/>
    <col min="1329" max="1330" width="11" style="737" customWidth="1"/>
    <col min="1331" max="1331" width="14.42578125" style="737" customWidth="1"/>
    <col min="1332" max="1332" width="4.140625" style="737" customWidth="1"/>
    <col min="1333" max="1333" width="14.42578125" style="737" customWidth="1"/>
    <col min="1334" max="1536" width="11" style="737"/>
    <col min="1537" max="1537" width="34.7109375" style="737" customWidth="1"/>
    <col min="1538" max="1538" width="12.42578125" style="737" customWidth="1"/>
    <col min="1539" max="1540" width="10.28515625" style="737" customWidth="1"/>
    <col min="1541" max="1541" width="37.7109375" style="737" customWidth="1"/>
    <col min="1542" max="1544" width="16.7109375" style="737" customWidth="1"/>
    <col min="1545" max="1545" width="33.7109375" style="737" customWidth="1"/>
    <col min="1546" max="1546" width="38.7109375" style="737" customWidth="1"/>
    <col min="1547" max="1547" width="13.28515625" style="737" customWidth="1"/>
    <col min="1548" max="1548" width="12.140625" style="737" customWidth="1"/>
    <col min="1549" max="1555" width="11" style="737" customWidth="1"/>
    <col min="1556" max="1560" width="14.42578125" style="737" customWidth="1"/>
    <col min="1561" max="1561" width="37.28515625" style="737" customWidth="1"/>
    <col min="1562" max="1563" width="11" style="737" customWidth="1"/>
    <col min="1564" max="1573" width="9.85546875" style="737" customWidth="1"/>
    <col min="1574" max="1577" width="11" style="737" customWidth="1"/>
    <col min="1578" max="1578" width="14.42578125" style="737" customWidth="1"/>
    <col min="1579" max="1579" width="4.140625" style="737" customWidth="1"/>
    <col min="1580" max="1580" width="13.28515625" style="737" customWidth="1"/>
    <col min="1581" max="1581" width="28.140625" style="737" customWidth="1"/>
    <col min="1582" max="1582" width="11" style="737" customWidth="1"/>
    <col min="1583" max="1583" width="14.42578125" style="737" customWidth="1"/>
    <col min="1584" max="1584" width="4.140625" style="737" customWidth="1"/>
    <col min="1585" max="1586" width="11" style="737" customWidth="1"/>
    <col min="1587" max="1587" width="14.42578125" style="737" customWidth="1"/>
    <col min="1588" max="1588" width="4.140625" style="737" customWidth="1"/>
    <col min="1589" max="1589" width="14.42578125" style="737" customWidth="1"/>
    <col min="1590" max="1792" width="11" style="737"/>
    <col min="1793" max="1793" width="34.7109375" style="737" customWidth="1"/>
    <col min="1794" max="1794" width="12.42578125" style="737" customWidth="1"/>
    <col min="1795" max="1796" width="10.28515625" style="737" customWidth="1"/>
    <col min="1797" max="1797" width="37.7109375" style="737" customWidth="1"/>
    <col min="1798" max="1800" width="16.7109375" style="737" customWidth="1"/>
    <col min="1801" max="1801" width="33.7109375" style="737" customWidth="1"/>
    <col min="1802" max="1802" width="38.7109375" style="737" customWidth="1"/>
    <col min="1803" max="1803" width="13.28515625" style="737" customWidth="1"/>
    <col min="1804" max="1804" width="12.140625" style="737" customWidth="1"/>
    <col min="1805" max="1811" width="11" style="737" customWidth="1"/>
    <col min="1812" max="1816" width="14.42578125" style="737" customWidth="1"/>
    <col min="1817" max="1817" width="37.28515625" style="737" customWidth="1"/>
    <col min="1818" max="1819" width="11" style="737" customWidth="1"/>
    <col min="1820" max="1829" width="9.85546875" style="737" customWidth="1"/>
    <col min="1830" max="1833" width="11" style="737" customWidth="1"/>
    <col min="1834" max="1834" width="14.42578125" style="737" customWidth="1"/>
    <col min="1835" max="1835" width="4.140625" style="737" customWidth="1"/>
    <col min="1836" max="1836" width="13.28515625" style="737" customWidth="1"/>
    <col min="1837" max="1837" width="28.140625" style="737" customWidth="1"/>
    <col min="1838" max="1838" width="11" style="737" customWidth="1"/>
    <col min="1839" max="1839" width="14.42578125" style="737" customWidth="1"/>
    <col min="1840" max="1840" width="4.140625" style="737" customWidth="1"/>
    <col min="1841" max="1842" width="11" style="737" customWidth="1"/>
    <col min="1843" max="1843" width="14.42578125" style="737" customWidth="1"/>
    <col min="1844" max="1844" width="4.140625" style="737" customWidth="1"/>
    <col min="1845" max="1845" width="14.42578125" style="737" customWidth="1"/>
    <col min="1846" max="2048" width="11" style="737"/>
    <col min="2049" max="2049" width="34.7109375" style="737" customWidth="1"/>
    <col min="2050" max="2050" width="12.42578125" style="737" customWidth="1"/>
    <col min="2051" max="2052" width="10.28515625" style="737" customWidth="1"/>
    <col min="2053" max="2053" width="37.7109375" style="737" customWidth="1"/>
    <col min="2054" max="2056" width="16.7109375" style="737" customWidth="1"/>
    <col min="2057" max="2057" width="33.7109375" style="737" customWidth="1"/>
    <col min="2058" max="2058" width="38.7109375" style="737" customWidth="1"/>
    <col min="2059" max="2059" width="13.28515625" style="737" customWidth="1"/>
    <col min="2060" max="2060" width="12.140625" style="737" customWidth="1"/>
    <col min="2061" max="2067" width="11" style="737" customWidth="1"/>
    <col min="2068" max="2072" width="14.42578125" style="737" customWidth="1"/>
    <col min="2073" max="2073" width="37.28515625" style="737" customWidth="1"/>
    <col min="2074" max="2075" width="11" style="737" customWidth="1"/>
    <col min="2076" max="2085" width="9.85546875" style="737" customWidth="1"/>
    <col min="2086" max="2089" width="11" style="737" customWidth="1"/>
    <col min="2090" max="2090" width="14.42578125" style="737" customWidth="1"/>
    <col min="2091" max="2091" width="4.140625" style="737" customWidth="1"/>
    <col min="2092" max="2092" width="13.28515625" style="737" customWidth="1"/>
    <col min="2093" max="2093" width="28.140625" style="737" customWidth="1"/>
    <col min="2094" max="2094" width="11" style="737" customWidth="1"/>
    <col min="2095" max="2095" width="14.42578125" style="737" customWidth="1"/>
    <col min="2096" max="2096" width="4.140625" style="737" customWidth="1"/>
    <col min="2097" max="2098" width="11" style="737" customWidth="1"/>
    <col min="2099" max="2099" width="14.42578125" style="737" customWidth="1"/>
    <col min="2100" max="2100" width="4.140625" style="737" customWidth="1"/>
    <col min="2101" max="2101" width="14.42578125" style="737" customWidth="1"/>
    <col min="2102" max="2304" width="11" style="737"/>
    <col min="2305" max="2305" width="34.7109375" style="737" customWidth="1"/>
    <col min="2306" max="2306" width="12.42578125" style="737" customWidth="1"/>
    <col min="2307" max="2308" width="10.28515625" style="737" customWidth="1"/>
    <col min="2309" max="2309" width="37.7109375" style="737" customWidth="1"/>
    <col min="2310" max="2312" width="16.7109375" style="737" customWidth="1"/>
    <col min="2313" max="2313" width="33.7109375" style="737" customWidth="1"/>
    <col min="2314" max="2314" width="38.7109375" style="737" customWidth="1"/>
    <col min="2315" max="2315" width="13.28515625" style="737" customWidth="1"/>
    <col min="2316" max="2316" width="12.140625" style="737" customWidth="1"/>
    <col min="2317" max="2323" width="11" style="737" customWidth="1"/>
    <col min="2324" max="2328" width="14.42578125" style="737" customWidth="1"/>
    <col min="2329" max="2329" width="37.28515625" style="737" customWidth="1"/>
    <col min="2330" max="2331" width="11" style="737" customWidth="1"/>
    <col min="2332" max="2341" width="9.85546875" style="737" customWidth="1"/>
    <col min="2342" max="2345" width="11" style="737" customWidth="1"/>
    <col min="2346" max="2346" width="14.42578125" style="737" customWidth="1"/>
    <col min="2347" max="2347" width="4.140625" style="737" customWidth="1"/>
    <col min="2348" max="2348" width="13.28515625" style="737" customWidth="1"/>
    <col min="2349" max="2349" width="28.140625" style="737" customWidth="1"/>
    <col min="2350" max="2350" width="11" style="737" customWidth="1"/>
    <col min="2351" max="2351" width="14.42578125" style="737" customWidth="1"/>
    <col min="2352" max="2352" width="4.140625" style="737" customWidth="1"/>
    <col min="2353" max="2354" width="11" style="737" customWidth="1"/>
    <col min="2355" max="2355" width="14.42578125" style="737" customWidth="1"/>
    <col min="2356" max="2356" width="4.140625" style="737" customWidth="1"/>
    <col min="2357" max="2357" width="14.42578125" style="737" customWidth="1"/>
    <col min="2358" max="2560" width="11" style="737"/>
    <col min="2561" max="2561" width="34.7109375" style="737" customWidth="1"/>
    <col min="2562" max="2562" width="12.42578125" style="737" customWidth="1"/>
    <col min="2563" max="2564" width="10.28515625" style="737" customWidth="1"/>
    <col min="2565" max="2565" width="37.7109375" style="737" customWidth="1"/>
    <col min="2566" max="2568" width="16.7109375" style="737" customWidth="1"/>
    <col min="2569" max="2569" width="33.7109375" style="737" customWidth="1"/>
    <col min="2570" max="2570" width="38.7109375" style="737" customWidth="1"/>
    <col min="2571" max="2571" width="13.28515625" style="737" customWidth="1"/>
    <col min="2572" max="2572" width="12.140625" style="737" customWidth="1"/>
    <col min="2573" max="2579" width="11" style="737" customWidth="1"/>
    <col min="2580" max="2584" width="14.42578125" style="737" customWidth="1"/>
    <col min="2585" max="2585" width="37.28515625" style="737" customWidth="1"/>
    <col min="2586" max="2587" width="11" style="737" customWidth="1"/>
    <col min="2588" max="2597" width="9.85546875" style="737" customWidth="1"/>
    <col min="2598" max="2601" width="11" style="737" customWidth="1"/>
    <col min="2602" max="2602" width="14.42578125" style="737" customWidth="1"/>
    <col min="2603" max="2603" width="4.140625" style="737" customWidth="1"/>
    <col min="2604" max="2604" width="13.28515625" style="737" customWidth="1"/>
    <col min="2605" max="2605" width="28.140625" style="737" customWidth="1"/>
    <col min="2606" max="2606" width="11" style="737" customWidth="1"/>
    <col min="2607" max="2607" width="14.42578125" style="737" customWidth="1"/>
    <col min="2608" max="2608" width="4.140625" style="737" customWidth="1"/>
    <col min="2609" max="2610" width="11" style="737" customWidth="1"/>
    <col min="2611" max="2611" width="14.42578125" style="737" customWidth="1"/>
    <col min="2612" max="2612" width="4.140625" style="737" customWidth="1"/>
    <col min="2613" max="2613" width="14.42578125" style="737" customWidth="1"/>
    <col min="2614" max="2816" width="11" style="737"/>
    <col min="2817" max="2817" width="34.7109375" style="737" customWidth="1"/>
    <col min="2818" max="2818" width="12.42578125" style="737" customWidth="1"/>
    <col min="2819" max="2820" width="10.28515625" style="737" customWidth="1"/>
    <col min="2821" max="2821" width="37.7109375" style="737" customWidth="1"/>
    <col min="2822" max="2824" width="16.7109375" style="737" customWidth="1"/>
    <col min="2825" max="2825" width="33.7109375" style="737" customWidth="1"/>
    <col min="2826" max="2826" width="38.7109375" style="737" customWidth="1"/>
    <col min="2827" max="2827" width="13.28515625" style="737" customWidth="1"/>
    <col min="2828" max="2828" width="12.140625" style="737" customWidth="1"/>
    <col min="2829" max="2835" width="11" style="737" customWidth="1"/>
    <col min="2836" max="2840" width="14.42578125" style="737" customWidth="1"/>
    <col min="2841" max="2841" width="37.28515625" style="737" customWidth="1"/>
    <col min="2842" max="2843" width="11" style="737" customWidth="1"/>
    <col min="2844" max="2853" width="9.85546875" style="737" customWidth="1"/>
    <col min="2854" max="2857" width="11" style="737" customWidth="1"/>
    <col min="2858" max="2858" width="14.42578125" style="737" customWidth="1"/>
    <col min="2859" max="2859" width="4.140625" style="737" customWidth="1"/>
    <col min="2860" max="2860" width="13.28515625" style="737" customWidth="1"/>
    <col min="2861" max="2861" width="28.140625" style="737" customWidth="1"/>
    <col min="2862" max="2862" width="11" style="737" customWidth="1"/>
    <col min="2863" max="2863" width="14.42578125" style="737" customWidth="1"/>
    <col min="2864" max="2864" width="4.140625" style="737" customWidth="1"/>
    <col min="2865" max="2866" width="11" style="737" customWidth="1"/>
    <col min="2867" max="2867" width="14.42578125" style="737" customWidth="1"/>
    <col min="2868" max="2868" width="4.140625" style="737" customWidth="1"/>
    <col min="2869" max="2869" width="14.42578125" style="737" customWidth="1"/>
    <col min="2870" max="3072" width="11" style="737"/>
    <col min="3073" max="3073" width="34.7109375" style="737" customWidth="1"/>
    <col min="3074" max="3074" width="12.42578125" style="737" customWidth="1"/>
    <col min="3075" max="3076" width="10.28515625" style="737" customWidth="1"/>
    <col min="3077" max="3077" width="37.7109375" style="737" customWidth="1"/>
    <col min="3078" max="3080" width="16.7109375" style="737" customWidth="1"/>
    <col min="3081" max="3081" width="33.7109375" style="737" customWidth="1"/>
    <col min="3082" max="3082" width="38.7109375" style="737" customWidth="1"/>
    <col min="3083" max="3083" width="13.28515625" style="737" customWidth="1"/>
    <col min="3084" max="3084" width="12.140625" style="737" customWidth="1"/>
    <col min="3085" max="3091" width="11" style="737" customWidth="1"/>
    <col min="3092" max="3096" width="14.42578125" style="737" customWidth="1"/>
    <col min="3097" max="3097" width="37.28515625" style="737" customWidth="1"/>
    <col min="3098" max="3099" width="11" style="737" customWidth="1"/>
    <col min="3100" max="3109" width="9.85546875" style="737" customWidth="1"/>
    <col min="3110" max="3113" width="11" style="737" customWidth="1"/>
    <col min="3114" max="3114" width="14.42578125" style="737" customWidth="1"/>
    <col min="3115" max="3115" width="4.140625" style="737" customWidth="1"/>
    <col min="3116" max="3116" width="13.28515625" style="737" customWidth="1"/>
    <col min="3117" max="3117" width="28.140625" style="737" customWidth="1"/>
    <col min="3118" max="3118" width="11" style="737" customWidth="1"/>
    <col min="3119" max="3119" width="14.42578125" style="737" customWidth="1"/>
    <col min="3120" max="3120" width="4.140625" style="737" customWidth="1"/>
    <col min="3121" max="3122" width="11" style="737" customWidth="1"/>
    <col min="3123" max="3123" width="14.42578125" style="737" customWidth="1"/>
    <col min="3124" max="3124" width="4.140625" style="737" customWidth="1"/>
    <col min="3125" max="3125" width="14.42578125" style="737" customWidth="1"/>
    <col min="3126" max="3328" width="11" style="737"/>
    <col min="3329" max="3329" width="34.7109375" style="737" customWidth="1"/>
    <col min="3330" max="3330" width="12.42578125" style="737" customWidth="1"/>
    <col min="3331" max="3332" width="10.28515625" style="737" customWidth="1"/>
    <col min="3333" max="3333" width="37.7109375" style="737" customWidth="1"/>
    <col min="3334" max="3336" width="16.7109375" style="737" customWidth="1"/>
    <col min="3337" max="3337" width="33.7109375" style="737" customWidth="1"/>
    <col min="3338" max="3338" width="38.7109375" style="737" customWidth="1"/>
    <col min="3339" max="3339" width="13.28515625" style="737" customWidth="1"/>
    <col min="3340" max="3340" width="12.140625" style="737" customWidth="1"/>
    <col min="3341" max="3347" width="11" style="737" customWidth="1"/>
    <col min="3348" max="3352" width="14.42578125" style="737" customWidth="1"/>
    <col min="3353" max="3353" width="37.28515625" style="737" customWidth="1"/>
    <col min="3354" max="3355" width="11" style="737" customWidth="1"/>
    <col min="3356" max="3365" width="9.85546875" style="737" customWidth="1"/>
    <col min="3366" max="3369" width="11" style="737" customWidth="1"/>
    <col min="3370" max="3370" width="14.42578125" style="737" customWidth="1"/>
    <col min="3371" max="3371" width="4.140625" style="737" customWidth="1"/>
    <col min="3372" max="3372" width="13.28515625" style="737" customWidth="1"/>
    <col min="3373" max="3373" width="28.140625" style="737" customWidth="1"/>
    <col min="3374" max="3374" width="11" style="737" customWidth="1"/>
    <col min="3375" max="3375" width="14.42578125" style="737" customWidth="1"/>
    <col min="3376" max="3376" width="4.140625" style="737" customWidth="1"/>
    <col min="3377" max="3378" width="11" style="737" customWidth="1"/>
    <col min="3379" max="3379" width="14.42578125" style="737" customWidth="1"/>
    <col min="3380" max="3380" width="4.140625" style="737" customWidth="1"/>
    <col min="3381" max="3381" width="14.42578125" style="737" customWidth="1"/>
    <col min="3382" max="3584" width="11" style="737"/>
    <col min="3585" max="3585" width="34.7109375" style="737" customWidth="1"/>
    <col min="3586" max="3586" width="12.42578125" style="737" customWidth="1"/>
    <col min="3587" max="3588" width="10.28515625" style="737" customWidth="1"/>
    <col min="3589" max="3589" width="37.7109375" style="737" customWidth="1"/>
    <col min="3590" max="3592" width="16.7109375" style="737" customWidth="1"/>
    <col min="3593" max="3593" width="33.7109375" style="737" customWidth="1"/>
    <col min="3594" max="3594" width="38.7109375" style="737" customWidth="1"/>
    <col min="3595" max="3595" width="13.28515625" style="737" customWidth="1"/>
    <col min="3596" max="3596" width="12.140625" style="737" customWidth="1"/>
    <col min="3597" max="3603" width="11" style="737" customWidth="1"/>
    <col min="3604" max="3608" width="14.42578125" style="737" customWidth="1"/>
    <col min="3609" max="3609" width="37.28515625" style="737" customWidth="1"/>
    <col min="3610" max="3611" width="11" style="737" customWidth="1"/>
    <col min="3612" max="3621" width="9.85546875" style="737" customWidth="1"/>
    <col min="3622" max="3625" width="11" style="737" customWidth="1"/>
    <col min="3626" max="3626" width="14.42578125" style="737" customWidth="1"/>
    <col min="3627" max="3627" width="4.140625" style="737" customWidth="1"/>
    <col min="3628" max="3628" width="13.28515625" style="737" customWidth="1"/>
    <col min="3629" max="3629" width="28.140625" style="737" customWidth="1"/>
    <col min="3630" max="3630" width="11" style="737" customWidth="1"/>
    <col min="3631" max="3631" width="14.42578125" style="737" customWidth="1"/>
    <col min="3632" max="3632" width="4.140625" style="737" customWidth="1"/>
    <col min="3633" max="3634" width="11" style="737" customWidth="1"/>
    <col min="3635" max="3635" width="14.42578125" style="737" customWidth="1"/>
    <col min="3636" max="3636" width="4.140625" style="737" customWidth="1"/>
    <col min="3637" max="3637" width="14.42578125" style="737" customWidth="1"/>
    <col min="3638" max="3840" width="11" style="737"/>
    <col min="3841" max="3841" width="34.7109375" style="737" customWidth="1"/>
    <col min="3842" max="3842" width="12.42578125" style="737" customWidth="1"/>
    <col min="3843" max="3844" width="10.28515625" style="737" customWidth="1"/>
    <col min="3845" max="3845" width="37.7109375" style="737" customWidth="1"/>
    <col min="3846" max="3848" width="16.7109375" style="737" customWidth="1"/>
    <col min="3849" max="3849" width="33.7109375" style="737" customWidth="1"/>
    <col min="3850" max="3850" width="38.7109375" style="737" customWidth="1"/>
    <col min="3851" max="3851" width="13.28515625" style="737" customWidth="1"/>
    <col min="3852" max="3852" width="12.140625" style="737" customWidth="1"/>
    <col min="3853" max="3859" width="11" style="737" customWidth="1"/>
    <col min="3860" max="3864" width="14.42578125" style="737" customWidth="1"/>
    <col min="3865" max="3865" width="37.28515625" style="737" customWidth="1"/>
    <col min="3866" max="3867" width="11" style="737" customWidth="1"/>
    <col min="3868" max="3877" width="9.85546875" style="737" customWidth="1"/>
    <col min="3878" max="3881" width="11" style="737" customWidth="1"/>
    <col min="3882" max="3882" width="14.42578125" style="737" customWidth="1"/>
    <col min="3883" max="3883" width="4.140625" style="737" customWidth="1"/>
    <col min="3884" max="3884" width="13.28515625" style="737" customWidth="1"/>
    <col min="3885" max="3885" width="28.140625" style="737" customWidth="1"/>
    <col min="3886" max="3886" width="11" style="737" customWidth="1"/>
    <col min="3887" max="3887" width="14.42578125" style="737" customWidth="1"/>
    <col min="3888" max="3888" width="4.140625" style="737" customWidth="1"/>
    <col min="3889" max="3890" width="11" style="737" customWidth="1"/>
    <col min="3891" max="3891" width="14.42578125" style="737" customWidth="1"/>
    <col min="3892" max="3892" width="4.140625" style="737" customWidth="1"/>
    <col min="3893" max="3893" width="14.42578125" style="737" customWidth="1"/>
    <col min="3894" max="4096" width="11" style="737"/>
    <col min="4097" max="4097" width="34.7109375" style="737" customWidth="1"/>
    <col min="4098" max="4098" width="12.42578125" style="737" customWidth="1"/>
    <col min="4099" max="4100" width="10.28515625" style="737" customWidth="1"/>
    <col min="4101" max="4101" width="37.7109375" style="737" customWidth="1"/>
    <col min="4102" max="4104" width="16.7109375" style="737" customWidth="1"/>
    <col min="4105" max="4105" width="33.7109375" style="737" customWidth="1"/>
    <col min="4106" max="4106" width="38.7109375" style="737" customWidth="1"/>
    <col min="4107" max="4107" width="13.28515625" style="737" customWidth="1"/>
    <col min="4108" max="4108" width="12.140625" style="737" customWidth="1"/>
    <col min="4109" max="4115" width="11" style="737" customWidth="1"/>
    <col min="4116" max="4120" width="14.42578125" style="737" customWidth="1"/>
    <col min="4121" max="4121" width="37.28515625" style="737" customWidth="1"/>
    <col min="4122" max="4123" width="11" style="737" customWidth="1"/>
    <col min="4124" max="4133" width="9.85546875" style="737" customWidth="1"/>
    <col min="4134" max="4137" width="11" style="737" customWidth="1"/>
    <col min="4138" max="4138" width="14.42578125" style="737" customWidth="1"/>
    <col min="4139" max="4139" width="4.140625" style="737" customWidth="1"/>
    <col min="4140" max="4140" width="13.28515625" style="737" customWidth="1"/>
    <col min="4141" max="4141" width="28.140625" style="737" customWidth="1"/>
    <col min="4142" max="4142" width="11" style="737" customWidth="1"/>
    <col min="4143" max="4143" width="14.42578125" style="737" customWidth="1"/>
    <col min="4144" max="4144" width="4.140625" style="737" customWidth="1"/>
    <col min="4145" max="4146" width="11" style="737" customWidth="1"/>
    <col min="4147" max="4147" width="14.42578125" style="737" customWidth="1"/>
    <col min="4148" max="4148" width="4.140625" style="737" customWidth="1"/>
    <col min="4149" max="4149" width="14.42578125" style="737" customWidth="1"/>
    <col min="4150" max="4352" width="11" style="737"/>
    <col min="4353" max="4353" width="34.7109375" style="737" customWidth="1"/>
    <col min="4354" max="4354" width="12.42578125" style="737" customWidth="1"/>
    <col min="4355" max="4356" width="10.28515625" style="737" customWidth="1"/>
    <col min="4357" max="4357" width="37.7109375" style="737" customWidth="1"/>
    <col min="4358" max="4360" width="16.7109375" style="737" customWidth="1"/>
    <col min="4361" max="4361" width="33.7109375" style="737" customWidth="1"/>
    <col min="4362" max="4362" width="38.7109375" style="737" customWidth="1"/>
    <col min="4363" max="4363" width="13.28515625" style="737" customWidth="1"/>
    <col min="4364" max="4364" width="12.140625" style="737" customWidth="1"/>
    <col min="4365" max="4371" width="11" style="737" customWidth="1"/>
    <col min="4372" max="4376" width="14.42578125" style="737" customWidth="1"/>
    <col min="4377" max="4377" width="37.28515625" style="737" customWidth="1"/>
    <col min="4378" max="4379" width="11" style="737" customWidth="1"/>
    <col min="4380" max="4389" width="9.85546875" style="737" customWidth="1"/>
    <col min="4390" max="4393" width="11" style="737" customWidth="1"/>
    <col min="4394" max="4394" width="14.42578125" style="737" customWidth="1"/>
    <col min="4395" max="4395" width="4.140625" style="737" customWidth="1"/>
    <col min="4396" max="4396" width="13.28515625" style="737" customWidth="1"/>
    <col min="4397" max="4397" width="28.140625" style="737" customWidth="1"/>
    <col min="4398" max="4398" width="11" style="737" customWidth="1"/>
    <col min="4399" max="4399" width="14.42578125" style="737" customWidth="1"/>
    <col min="4400" max="4400" width="4.140625" style="737" customWidth="1"/>
    <col min="4401" max="4402" width="11" style="737" customWidth="1"/>
    <col min="4403" max="4403" width="14.42578125" style="737" customWidth="1"/>
    <col min="4404" max="4404" width="4.140625" style="737" customWidth="1"/>
    <col min="4405" max="4405" width="14.42578125" style="737" customWidth="1"/>
    <col min="4406" max="4608" width="11" style="737"/>
    <col min="4609" max="4609" width="34.7109375" style="737" customWidth="1"/>
    <col min="4610" max="4610" width="12.42578125" style="737" customWidth="1"/>
    <col min="4611" max="4612" width="10.28515625" style="737" customWidth="1"/>
    <col min="4613" max="4613" width="37.7109375" style="737" customWidth="1"/>
    <col min="4614" max="4616" width="16.7109375" style="737" customWidth="1"/>
    <col min="4617" max="4617" width="33.7109375" style="737" customWidth="1"/>
    <col min="4618" max="4618" width="38.7109375" style="737" customWidth="1"/>
    <col min="4619" max="4619" width="13.28515625" style="737" customWidth="1"/>
    <col min="4620" max="4620" width="12.140625" style="737" customWidth="1"/>
    <col min="4621" max="4627" width="11" style="737" customWidth="1"/>
    <col min="4628" max="4632" width="14.42578125" style="737" customWidth="1"/>
    <col min="4633" max="4633" width="37.28515625" style="737" customWidth="1"/>
    <col min="4634" max="4635" width="11" style="737" customWidth="1"/>
    <col min="4636" max="4645" width="9.85546875" style="737" customWidth="1"/>
    <col min="4646" max="4649" width="11" style="737" customWidth="1"/>
    <col min="4650" max="4650" width="14.42578125" style="737" customWidth="1"/>
    <col min="4651" max="4651" width="4.140625" style="737" customWidth="1"/>
    <col min="4652" max="4652" width="13.28515625" style="737" customWidth="1"/>
    <col min="4653" max="4653" width="28.140625" style="737" customWidth="1"/>
    <col min="4654" max="4654" width="11" style="737" customWidth="1"/>
    <col min="4655" max="4655" width="14.42578125" style="737" customWidth="1"/>
    <col min="4656" max="4656" width="4.140625" style="737" customWidth="1"/>
    <col min="4657" max="4658" width="11" style="737" customWidth="1"/>
    <col min="4659" max="4659" width="14.42578125" style="737" customWidth="1"/>
    <col min="4660" max="4660" width="4.140625" style="737" customWidth="1"/>
    <col min="4661" max="4661" width="14.42578125" style="737" customWidth="1"/>
    <col min="4662" max="4864" width="11" style="737"/>
    <col min="4865" max="4865" width="34.7109375" style="737" customWidth="1"/>
    <col min="4866" max="4866" width="12.42578125" style="737" customWidth="1"/>
    <col min="4867" max="4868" width="10.28515625" style="737" customWidth="1"/>
    <col min="4869" max="4869" width="37.7109375" style="737" customWidth="1"/>
    <col min="4870" max="4872" width="16.7109375" style="737" customWidth="1"/>
    <col min="4873" max="4873" width="33.7109375" style="737" customWidth="1"/>
    <col min="4874" max="4874" width="38.7109375" style="737" customWidth="1"/>
    <col min="4875" max="4875" width="13.28515625" style="737" customWidth="1"/>
    <col min="4876" max="4876" width="12.140625" style="737" customWidth="1"/>
    <col min="4877" max="4883" width="11" style="737" customWidth="1"/>
    <col min="4884" max="4888" width="14.42578125" style="737" customWidth="1"/>
    <col min="4889" max="4889" width="37.28515625" style="737" customWidth="1"/>
    <col min="4890" max="4891" width="11" style="737" customWidth="1"/>
    <col min="4892" max="4901" width="9.85546875" style="737" customWidth="1"/>
    <col min="4902" max="4905" width="11" style="737" customWidth="1"/>
    <col min="4906" max="4906" width="14.42578125" style="737" customWidth="1"/>
    <col min="4907" max="4907" width="4.140625" style="737" customWidth="1"/>
    <col min="4908" max="4908" width="13.28515625" style="737" customWidth="1"/>
    <col min="4909" max="4909" width="28.140625" style="737" customWidth="1"/>
    <col min="4910" max="4910" width="11" style="737" customWidth="1"/>
    <col min="4911" max="4911" width="14.42578125" style="737" customWidth="1"/>
    <col min="4912" max="4912" width="4.140625" style="737" customWidth="1"/>
    <col min="4913" max="4914" width="11" style="737" customWidth="1"/>
    <col min="4915" max="4915" width="14.42578125" style="737" customWidth="1"/>
    <col min="4916" max="4916" width="4.140625" style="737" customWidth="1"/>
    <col min="4917" max="4917" width="14.42578125" style="737" customWidth="1"/>
    <col min="4918" max="5120" width="11" style="737"/>
    <col min="5121" max="5121" width="34.7109375" style="737" customWidth="1"/>
    <col min="5122" max="5122" width="12.42578125" style="737" customWidth="1"/>
    <col min="5123" max="5124" width="10.28515625" style="737" customWidth="1"/>
    <col min="5125" max="5125" width="37.7109375" style="737" customWidth="1"/>
    <col min="5126" max="5128" width="16.7109375" style="737" customWidth="1"/>
    <col min="5129" max="5129" width="33.7109375" style="737" customWidth="1"/>
    <col min="5130" max="5130" width="38.7109375" style="737" customWidth="1"/>
    <col min="5131" max="5131" width="13.28515625" style="737" customWidth="1"/>
    <col min="5132" max="5132" width="12.140625" style="737" customWidth="1"/>
    <col min="5133" max="5139" width="11" style="737" customWidth="1"/>
    <col min="5140" max="5144" width="14.42578125" style="737" customWidth="1"/>
    <col min="5145" max="5145" width="37.28515625" style="737" customWidth="1"/>
    <col min="5146" max="5147" width="11" style="737" customWidth="1"/>
    <col min="5148" max="5157" width="9.85546875" style="737" customWidth="1"/>
    <col min="5158" max="5161" width="11" style="737" customWidth="1"/>
    <col min="5162" max="5162" width="14.42578125" style="737" customWidth="1"/>
    <col min="5163" max="5163" width="4.140625" style="737" customWidth="1"/>
    <col min="5164" max="5164" width="13.28515625" style="737" customWidth="1"/>
    <col min="5165" max="5165" width="28.140625" style="737" customWidth="1"/>
    <col min="5166" max="5166" width="11" style="737" customWidth="1"/>
    <col min="5167" max="5167" width="14.42578125" style="737" customWidth="1"/>
    <col min="5168" max="5168" width="4.140625" style="737" customWidth="1"/>
    <col min="5169" max="5170" width="11" style="737" customWidth="1"/>
    <col min="5171" max="5171" width="14.42578125" style="737" customWidth="1"/>
    <col min="5172" max="5172" width="4.140625" style="737" customWidth="1"/>
    <col min="5173" max="5173" width="14.42578125" style="737" customWidth="1"/>
    <col min="5174" max="5376" width="11" style="737"/>
    <col min="5377" max="5377" width="34.7109375" style="737" customWidth="1"/>
    <col min="5378" max="5378" width="12.42578125" style="737" customWidth="1"/>
    <col min="5379" max="5380" width="10.28515625" style="737" customWidth="1"/>
    <col min="5381" max="5381" width="37.7109375" style="737" customWidth="1"/>
    <col min="5382" max="5384" width="16.7109375" style="737" customWidth="1"/>
    <col min="5385" max="5385" width="33.7109375" style="737" customWidth="1"/>
    <col min="5386" max="5386" width="38.7109375" style="737" customWidth="1"/>
    <col min="5387" max="5387" width="13.28515625" style="737" customWidth="1"/>
    <col min="5388" max="5388" width="12.140625" style="737" customWidth="1"/>
    <col min="5389" max="5395" width="11" style="737" customWidth="1"/>
    <col min="5396" max="5400" width="14.42578125" style="737" customWidth="1"/>
    <col min="5401" max="5401" width="37.28515625" style="737" customWidth="1"/>
    <col min="5402" max="5403" width="11" style="737" customWidth="1"/>
    <col min="5404" max="5413" width="9.85546875" style="737" customWidth="1"/>
    <col min="5414" max="5417" width="11" style="737" customWidth="1"/>
    <col min="5418" max="5418" width="14.42578125" style="737" customWidth="1"/>
    <col min="5419" max="5419" width="4.140625" style="737" customWidth="1"/>
    <col min="5420" max="5420" width="13.28515625" style="737" customWidth="1"/>
    <col min="5421" max="5421" width="28.140625" style="737" customWidth="1"/>
    <col min="5422" max="5422" width="11" style="737" customWidth="1"/>
    <col min="5423" max="5423" width="14.42578125" style="737" customWidth="1"/>
    <col min="5424" max="5424" width="4.140625" style="737" customWidth="1"/>
    <col min="5425" max="5426" width="11" style="737" customWidth="1"/>
    <col min="5427" max="5427" width="14.42578125" style="737" customWidth="1"/>
    <col min="5428" max="5428" width="4.140625" style="737" customWidth="1"/>
    <col min="5429" max="5429" width="14.42578125" style="737" customWidth="1"/>
    <col min="5430" max="5632" width="11" style="737"/>
    <col min="5633" max="5633" width="34.7109375" style="737" customWidth="1"/>
    <col min="5634" max="5634" width="12.42578125" style="737" customWidth="1"/>
    <col min="5635" max="5636" width="10.28515625" style="737" customWidth="1"/>
    <col min="5637" max="5637" width="37.7109375" style="737" customWidth="1"/>
    <col min="5638" max="5640" width="16.7109375" style="737" customWidth="1"/>
    <col min="5641" max="5641" width="33.7109375" style="737" customWidth="1"/>
    <col min="5642" max="5642" width="38.7109375" style="737" customWidth="1"/>
    <col min="5643" max="5643" width="13.28515625" style="737" customWidth="1"/>
    <col min="5644" max="5644" width="12.140625" style="737" customWidth="1"/>
    <col min="5645" max="5651" width="11" style="737" customWidth="1"/>
    <col min="5652" max="5656" width="14.42578125" style="737" customWidth="1"/>
    <col min="5657" max="5657" width="37.28515625" style="737" customWidth="1"/>
    <col min="5658" max="5659" width="11" style="737" customWidth="1"/>
    <col min="5660" max="5669" width="9.85546875" style="737" customWidth="1"/>
    <col min="5670" max="5673" width="11" style="737" customWidth="1"/>
    <col min="5674" max="5674" width="14.42578125" style="737" customWidth="1"/>
    <col min="5675" max="5675" width="4.140625" style="737" customWidth="1"/>
    <col min="5676" max="5676" width="13.28515625" style="737" customWidth="1"/>
    <col min="5677" max="5677" width="28.140625" style="737" customWidth="1"/>
    <col min="5678" max="5678" width="11" style="737" customWidth="1"/>
    <col min="5679" max="5679" width="14.42578125" style="737" customWidth="1"/>
    <col min="5680" max="5680" width="4.140625" style="737" customWidth="1"/>
    <col min="5681" max="5682" width="11" style="737" customWidth="1"/>
    <col min="5683" max="5683" width="14.42578125" style="737" customWidth="1"/>
    <col min="5684" max="5684" width="4.140625" style="737" customWidth="1"/>
    <col min="5685" max="5685" width="14.42578125" style="737" customWidth="1"/>
    <col min="5686" max="5888" width="11" style="737"/>
    <col min="5889" max="5889" width="34.7109375" style="737" customWidth="1"/>
    <col min="5890" max="5890" width="12.42578125" style="737" customWidth="1"/>
    <col min="5891" max="5892" width="10.28515625" style="737" customWidth="1"/>
    <col min="5893" max="5893" width="37.7109375" style="737" customWidth="1"/>
    <col min="5894" max="5896" width="16.7109375" style="737" customWidth="1"/>
    <col min="5897" max="5897" width="33.7109375" style="737" customWidth="1"/>
    <col min="5898" max="5898" width="38.7109375" style="737" customWidth="1"/>
    <col min="5899" max="5899" width="13.28515625" style="737" customWidth="1"/>
    <col min="5900" max="5900" width="12.140625" style="737" customWidth="1"/>
    <col min="5901" max="5907" width="11" style="737" customWidth="1"/>
    <col min="5908" max="5912" width="14.42578125" style="737" customWidth="1"/>
    <col min="5913" max="5913" width="37.28515625" style="737" customWidth="1"/>
    <col min="5914" max="5915" width="11" style="737" customWidth="1"/>
    <col min="5916" max="5925" width="9.85546875" style="737" customWidth="1"/>
    <col min="5926" max="5929" width="11" style="737" customWidth="1"/>
    <col min="5930" max="5930" width="14.42578125" style="737" customWidth="1"/>
    <col min="5931" max="5931" width="4.140625" style="737" customWidth="1"/>
    <col min="5932" max="5932" width="13.28515625" style="737" customWidth="1"/>
    <col min="5933" max="5933" width="28.140625" style="737" customWidth="1"/>
    <col min="5934" max="5934" width="11" style="737" customWidth="1"/>
    <col min="5935" max="5935" width="14.42578125" style="737" customWidth="1"/>
    <col min="5936" max="5936" width="4.140625" style="737" customWidth="1"/>
    <col min="5937" max="5938" width="11" style="737" customWidth="1"/>
    <col min="5939" max="5939" width="14.42578125" style="737" customWidth="1"/>
    <col min="5940" max="5940" width="4.140625" style="737" customWidth="1"/>
    <col min="5941" max="5941" width="14.42578125" style="737" customWidth="1"/>
    <col min="5942" max="6144" width="11" style="737"/>
    <col min="6145" max="6145" width="34.7109375" style="737" customWidth="1"/>
    <col min="6146" max="6146" width="12.42578125" style="737" customWidth="1"/>
    <col min="6147" max="6148" width="10.28515625" style="737" customWidth="1"/>
    <col min="6149" max="6149" width="37.7109375" style="737" customWidth="1"/>
    <col min="6150" max="6152" width="16.7109375" style="737" customWidth="1"/>
    <col min="6153" max="6153" width="33.7109375" style="737" customWidth="1"/>
    <col min="6154" max="6154" width="38.7109375" style="737" customWidth="1"/>
    <col min="6155" max="6155" width="13.28515625" style="737" customWidth="1"/>
    <col min="6156" max="6156" width="12.140625" style="737" customWidth="1"/>
    <col min="6157" max="6163" width="11" style="737" customWidth="1"/>
    <col min="6164" max="6168" width="14.42578125" style="737" customWidth="1"/>
    <col min="6169" max="6169" width="37.28515625" style="737" customWidth="1"/>
    <col min="6170" max="6171" width="11" style="737" customWidth="1"/>
    <col min="6172" max="6181" width="9.85546875" style="737" customWidth="1"/>
    <col min="6182" max="6185" width="11" style="737" customWidth="1"/>
    <col min="6186" max="6186" width="14.42578125" style="737" customWidth="1"/>
    <col min="6187" max="6187" width="4.140625" style="737" customWidth="1"/>
    <col min="6188" max="6188" width="13.28515625" style="737" customWidth="1"/>
    <col min="6189" max="6189" width="28.140625" style="737" customWidth="1"/>
    <col min="6190" max="6190" width="11" style="737" customWidth="1"/>
    <col min="6191" max="6191" width="14.42578125" style="737" customWidth="1"/>
    <col min="6192" max="6192" width="4.140625" style="737" customWidth="1"/>
    <col min="6193" max="6194" width="11" style="737" customWidth="1"/>
    <col min="6195" max="6195" width="14.42578125" style="737" customWidth="1"/>
    <col min="6196" max="6196" width="4.140625" style="737" customWidth="1"/>
    <col min="6197" max="6197" width="14.42578125" style="737" customWidth="1"/>
    <col min="6198" max="6400" width="11" style="737"/>
    <col min="6401" max="6401" width="34.7109375" style="737" customWidth="1"/>
    <col min="6402" max="6402" width="12.42578125" style="737" customWidth="1"/>
    <col min="6403" max="6404" width="10.28515625" style="737" customWidth="1"/>
    <col min="6405" max="6405" width="37.7109375" style="737" customWidth="1"/>
    <col min="6406" max="6408" width="16.7109375" style="737" customWidth="1"/>
    <col min="6409" max="6409" width="33.7109375" style="737" customWidth="1"/>
    <col min="6410" max="6410" width="38.7109375" style="737" customWidth="1"/>
    <col min="6411" max="6411" width="13.28515625" style="737" customWidth="1"/>
    <col min="6412" max="6412" width="12.140625" style="737" customWidth="1"/>
    <col min="6413" max="6419" width="11" style="737" customWidth="1"/>
    <col min="6420" max="6424" width="14.42578125" style="737" customWidth="1"/>
    <col min="6425" max="6425" width="37.28515625" style="737" customWidth="1"/>
    <col min="6426" max="6427" width="11" style="737" customWidth="1"/>
    <col min="6428" max="6437" width="9.85546875" style="737" customWidth="1"/>
    <col min="6438" max="6441" width="11" style="737" customWidth="1"/>
    <col min="6442" max="6442" width="14.42578125" style="737" customWidth="1"/>
    <col min="6443" max="6443" width="4.140625" style="737" customWidth="1"/>
    <col min="6444" max="6444" width="13.28515625" style="737" customWidth="1"/>
    <col min="6445" max="6445" width="28.140625" style="737" customWidth="1"/>
    <col min="6446" max="6446" width="11" style="737" customWidth="1"/>
    <col min="6447" max="6447" width="14.42578125" style="737" customWidth="1"/>
    <col min="6448" max="6448" width="4.140625" style="737" customWidth="1"/>
    <col min="6449" max="6450" width="11" style="737" customWidth="1"/>
    <col min="6451" max="6451" width="14.42578125" style="737" customWidth="1"/>
    <col min="6452" max="6452" width="4.140625" style="737" customWidth="1"/>
    <col min="6453" max="6453" width="14.42578125" style="737" customWidth="1"/>
    <col min="6454" max="6656" width="11" style="737"/>
    <col min="6657" max="6657" width="34.7109375" style="737" customWidth="1"/>
    <col min="6658" max="6658" width="12.42578125" style="737" customWidth="1"/>
    <col min="6659" max="6660" width="10.28515625" style="737" customWidth="1"/>
    <col min="6661" max="6661" width="37.7109375" style="737" customWidth="1"/>
    <col min="6662" max="6664" width="16.7109375" style="737" customWidth="1"/>
    <col min="6665" max="6665" width="33.7109375" style="737" customWidth="1"/>
    <col min="6666" max="6666" width="38.7109375" style="737" customWidth="1"/>
    <col min="6667" max="6667" width="13.28515625" style="737" customWidth="1"/>
    <col min="6668" max="6668" width="12.140625" style="737" customWidth="1"/>
    <col min="6669" max="6675" width="11" style="737" customWidth="1"/>
    <col min="6676" max="6680" width="14.42578125" style="737" customWidth="1"/>
    <col min="6681" max="6681" width="37.28515625" style="737" customWidth="1"/>
    <col min="6682" max="6683" width="11" style="737" customWidth="1"/>
    <col min="6684" max="6693" width="9.85546875" style="737" customWidth="1"/>
    <col min="6694" max="6697" width="11" style="737" customWidth="1"/>
    <col min="6698" max="6698" width="14.42578125" style="737" customWidth="1"/>
    <col min="6699" max="6699" width="4.140625" style="737" customWidth="1"/>
    <col min="6700" max="6700" width="13.28515625" style="737" customWidth="1"/>
    <col min="6701" max="6701" width="28.140625" style="737" customWidth="1"/>
    <col min="6702" max="6702" width="11" style="737" customWidth="1"/>
    <col min="6703" max="6703" width="14.42578125" style="737" customWidth="1"/>
    <col min="6704" max="6704" width="4.140625" style="737" customWidth="1"/>
    <col min="6705" max="6706" width="11" style="737" customWidth="1"/>
    <col min="6707" max="6707" width="14.42578125" style="737" customWidth="1"/>
    <col min="6708" max="6708" width="4.140625" style="737" customWidth="1"/>
    <col min="6709" max="6709" width="14.42578125" style="737" customWidth="1"/>
    <col min="6710" max="6912" width="11" style="737"/>
    <col min="6913" max="6913" width="34.7109375" style="737" customWidth="1"/>
    <col min="6914" max="6914" width="12.42578125" style="737" customWidth="1"/>
    <col min="6915" max="6916" width="10.28515625" style="737" customWidth="1"/>
    <col min="6917" max="6917" width="37.7109375" style="737" customWidth="1"/>
    <col min="6918" max="6920" width="16.7109375" style="737" customWidth="1"/>
    <col min="6921" max="6921" width="33.7109375" style="737" customWidth="1"/>
    <col min="6922" max="6922" width="38.7109375" style="737" customWidth="1"/>
    <col min="6923" max="6923" width="13.28515625" style="737" customWidth="1"/>
    <col min="6924" max="6924" width="12.140625" style="737" customWidth="1"/>
    <col min="6925" max="6931" width="11" style="737" customWidth="1"/>
    <col min="6932" max="6936" width="14.42578125" style="737" customWidth="1"/>
    <col min="6937" max="6937" width="37.28515625" style="737" customWidth="1"/>
    <col min="6938" max="6939" width="11" style="737" customWidth="1"/>
    <col min="6940" max="6949" width="9.85546875" style="737" customWidth="1"/>
    <col min="6950" max="6953" width="11" style="737" customWidth="1"/>
    <col min="6954" max="6954" width="14.42578125" style="737" customWidth="1"/>
    <col min="6955" max="6955" width="4.140625" style="737" customWidth="1"/>
    <col min="6956" max="6956" width="13.28515625" style="737" customWidth="1"/>
    <col min="6957" max="6957" width="28.140625" style="737" customWidth="1"/>
    <col min="6958" max="6958" width="11" style="737" customWidth="1"/>
    <col min="6959" max="6959" width="14.42578125" style="737" customWidth="1"/>
    <col min="6960" max="6960" width="4.140625" style="737" customWidth="1"/>
    <col min="6961" max="6962" width="11" style="737" customWidth="1"/>
    <col min="6963" max="6963" width="14.42578125" style="737" customWidth="1"/>
    <col min="6964" max="6964" width="4.140625" style="737" customWidth="1"/>
    <col min="6965" max="6965" width="14.42578125" style="737" customWidth="1"/>
    <col min="6966" max="7168" width="11" style="737"/>
    <col min="7169" max="7169" width="34.7109375" style="737" customWidth="1"/>
    <col min="7170" max="7170" width="12.42578125" style="737" customWidth="1"/>
    <col min="7171" max="7172" width="10.28515625" style="737" customWidth="1"/>
    <col min="7173" max="7173" width="37.7109375" style="737" customWidth="1"/>
    <col min="7174" max="7176" width="16.7109375" style="737" customWidth="1"/>
    <col min="7177" max="7177" width="33.7109375" style="737" customWidth="1"/>
    <col min="7178" max="7178" width="38.7109375" style="737" customWidth="1"/>
    <col min="7179" max="7179" width="13.28515625" style="737" customWidth="1"/>
    <col min="7180" max="7180" width="12.140625" style="737" customWidth="1"/>
    <col min="7181" max="7187" width="11" style="737" customWidth="1"/>
    <col min="7188" max="7192" width="14.42578125" style="737" customWidth="1"/>
    <col min="7193" max="7193" width="37.28515625" style="737" customWidth="1"/>
    <col min="7194" max="7195" width="11" style="737" customWidth="1"/>
    <col min="7196" max="7205" width="9.85546875" style="737" customWidth="1"/>
    <col min="7206" max="7209" width="11" style="737" customWidth="1"/>
    <col min="7210" max="7210" width="14.42578125" style="737" customWidth="1"/>
    <col min="7211" max="7211" width="4.140625" style="737" customWidth="1"/>
    <col min="7212" max="7212" width="13.28515625" style="737" customWidth="1"/>
    <col min="7213" max="7213" width="28.140625" style="737" customWidth="1"/>
    <col min="7214" max="7214" width="11" style="737" customWidth="1"/>
    <col min="7215" max="7215" width="14.42578125" style="737" customWidth="1"/>
    <col min="7216" max="7216" width="4.140625" style="737" customWidth="1"/>
    <col min="7217" max="7218" width="11" style="737" customWidth="1"/>
    <col min="7219" max="7219" width="14.42578125" style="737" customWidth="1"/>
    <col min="7220" max="7220" width="4.140625" style="737" customWidth="1"/>
    <col min="7221" max="7221" width="14.42578125" style="737" customWidth="1"/>
    <col min="7222" max="7424" width="11" style="737"/>
    <col min="7425" max="7425" width="34.7109375" style="737" customWidth="1"/>
    <col min="7426" max="7426" width="12.42578125" style="737" customWidth="1"/>
    <col min="7427" max="7428" width="10.28515625" style="737" customWidth="1"/>
    <col min="7429" max="7429" width="37.7109375" style="737" customWidth="1"/>
    <col min="7430" max="7432" width="16.7109375" style="737" customWidth="1"/>
    <col min="7433" max="7433" width="33.7109375" style="737" customWidth="1"/>
    <col min="7434" max="7434" width="38.7109375" style="737" customWidth="1"/>
    <col min="7435" max="7435" width="13.28515625" style="737" customWidth="1"/>
    <col min="7436" max="7436" width="12.140625" style="737" customWidth="1"/>
    <col min="7437" max="7443" width="11" style="737" customWidth="1"/>
    <col min="7444" max="7448" width="14.42578125" style="737" customWidth="1"/>
    <col min="7449" max="7449" width="37.28515625" style="737" customWidth="1"/>
    <col min="7450" max="7451" width="11" style="737" customWidth="1"/>
    <col min="7452" max="7461" width="9.85546875" style="737" customWidth="1"/>
    <col min="7462" max="7465" width="11" style="737" customWidth="1"/>
    <col min="7466" max="7466" width="14.42578125" style="737" customWidth="1"/>
    <col min="7467" max="7467" width="4.140625" style="737" customWidth="1"/>
    <col min="7468" max="7468" width="13.28515625" style="737" customWidth="1"/>
    <col min="7469" max="7469" width="28.140625" style="737" customWidth="1"/>
    <col min="7470" max="7470" width="11" style="737" customWidth="1"/>
    <col min="7471" max="7471" width="14.42578125" style="737" customWidth="1"/>
    <col min="7472" max="7472" width="4.140625" style="737" customWidth="1"/>
    <col min="7473" max="7474" width="11" style="737" customWidth="1"/>
    <col min="7475" max="7475" width="14.42578125" style="737" customWidth="1"/>
    <col min="7476" max="7476" width="4.140625" style="737" customWidth="1"/>
    <col min="7477" max="7477" width="14.42578125" style="737" customWidth="1"/>
    <col min="7478" max="7680" width="11" style="737"/>
    <col min="7681" max="7681" width="34.7109375" style="737" customWidth="1"/>
    <col min="7682" max="7682" width="12.42578125" style="737" customWidth="1"/>
    <col min="7683" max="7684" width="10.28515625" style="737" customWidth="1"/>
    <col min="7685" max="7685" width="37.7109375" style="737" customWidth="1"/>
    <col min="7686" max="7688" width="16.7109375" style="737" customWidth="1"/>
    <col min="7689" max="7689" width="33.7109375" style="737" customWidth="1"/>
    <col min="7690" max="7690" width="38.7109375" style="737" customWidth="1"/>
    <col min="7691" max="7691" width="13.28515625" style="737" customWidth="1"/>
    <col min="7692" max="7692" width="12.140625" style="737" customWidth="1"/>
    <col min="7693" max="7699" width="11" style="737" customWidth="1"/>
    <col min="7700" max="7704" width="14.42578125" style="737" customWidth="1"/>
    <col min="7705" max="7705" width="37.28515625" style="737" customWidth="1"/>
    <col min="7706" max="7707" width="11" style="737" customWidth="1"/>
    <col min="7708" max="7717" width="9.85546875" style="737" customWidth="1"/>
    <col min="7718" max="7721" width="11" style="737" customWidth="1"/>
    <col min="7722" max="7722" width="14.42578125" style="737" customWidth="1"/>
    <col min="7723" max="7723" width="4.140625" style="737" customWidth="1"/>
    <col min="7724" max="7724" width="13.28515625" style="737" customWidth="1"/>
    <col min="7725" max="7725" width="28.140625" style="737" customWidth="1"/>
    <col min="7726" max="7726" width="11" style="737" customWidth="1"/>
    <col min="7727" max="7727" width="14.42578125" style="737" customWidth="1"/>
    <col min="7728" max="7728" width="4.140625" style="737" customWidth="1"/>
    <col min="7729" max="7730" width="11" style="737" customWidth="1"/>
    <col min="7731" max="7731" width="14.42578125" style="737" customWidth="1"/>
    <col min="7732" max="7732" width="4.140625" style="737" customWidth="1"/>
    <col min="7733" max="7733" width="14.42578125" style="737" customWidth="1"/>
    <col min="7734" max="7936" width="11" style="737"/>
    <col min="7937" max="7937" width="34.7109375" style="737" customWidth="1"/>
    <col min="7938" max="7938" width="12.42578125" style="737" customWidth="1"/>
    <col min="7939" max="7940" width="10.28515625" style="737" customWidth="1"/>
    <col min="7941" max="7941" width="37.7109375" style="737" customWidth="1"/>
    <col min="7942" max="7944" width="16.7109375" style="737" customWidth="1"/>
    <col min="7945" max="7945" width="33.7109375" style="737" customWidth="1"/>
    <col min="7946" max="7946" width="38.7109375" style="737" customWidth="1"/>
    <col min="7947" max="7947" width="13.28515625" style="737" customWidth="1"/>
    <col min="7948" max="7948" width="12.140625" style="737" customWidth="1"/>
    <col min="7949" max="7955" width="11" style="737" customWidth="1"/>
    <col min="7956" max="7960" width="14.42578125" style="737" customWidth="1"/>
    <col min="7961" max="7961" width="37.28515625" style="737" customWidth="1"/>
    <col min="7962" max="7963" width="11" style="737" customWidth="1"/>
    <col min="7964" max="7973" width="9.85546875" style="737" customWidth="1"/>
    <col min="7974" max="7977" width="11" style="737" customWidth="1"/>
    <col min="7978" max="7978" width="14.42578125" style="737" customWidth="1"/>
    <col min="7979" max="7979" width="4.140625" style="737" customWidth="1"/>
    <col min="7980" max="7980" width="13.28515625" style="737" customWidth="1"/>
    <col min="7981" max="7981" width="28.140625" style="737" customWidth="1"/>
    <col min="7982" max="7982" width="11" style="737" customWidth="1"/>
    <col min="7983" max="7983" width="14.42578125" style="737" customWidth="1"/>
    <col min="7984" max="7984" width="4.140625" style="737" customWidth="1"/>
    <col min="7985" max="7986" width="11" style="737" customWidth="1"/>
    <col min="7987" max="7987" width="14.42578125" style="737" customWidth="1"/>
    <col min="7988" max="7988" width="4.140625" style="737" customWidth="1"/>
    <col min="7989" max="7989" width="14.42578125" style="737" customWidth="1"/>
    <col min="7990" max="8192" width="11" style="737"/>
    <col min="8193" max="8193" width="34.7109375" style="737" customWidth="1"/>
    <col min="8194" max="8194" width="12.42578125" style="737" customWidth="1"/>
    <col min="8195" max="8196" width="10.28515625" style="737" customWidth="1"/>
    <col min="8197" max="8197" width="37.7109375" style="737" customWidth="1"/>
    <col min="8198" max="8200" width="16.7109375" style="737" customWidth="1"/>
    <col min="8201" max="8201" width="33.7109375" style="737" customWidth="1"/>
    <col min="8202" max="8202" width="38.7109375" style="737" customWidth="1"/>
    <col min="8203" max="8203" width="13.28515625" style="737" customWidth="1"/>
    <col min="8204" max="8204" width="12.140625" style="737" customWidth="1"/>
    <col min="8205" max="8211" width="11" style="737" customWidth="1"/>
    <col min="8212" max="8216" width="14.42578125" style="737" customWidth="1"/>
    <col min="8217" max="8217" width="37.28515625" style="737" customWidth="1"/>
    <col min="8218" max="8219" width="11" style="737" customWidth="1"/>
    <col min="8220" max="8229" width="9.85546875" style="737" customWidth="1"/>
    <col min="8230" max="8233" width="11" style="737" customWidth="1"/>
    <col min="8234" max="8234" width="14.42578125" style="737" customWidth="1"/>
    <col min="8235" max="8235" width="4.140625" style="737" customWidth="1"/>
    <col min="8236" max="8236" width="13.28515625" style="737" customWidth="1"/>
    <col min="8237" max="8237" width="28.140625" style="737" customWidth="1"/>
    <col min="8238" max="8238" width="11" style="737" customWidth="1"/>
    <col min="8239" max="8239" width="14.42578125" style="737" customWidth="1"/>
    <col min="8240" max="8240" width="4.140625" style="737" customWidth="1"/>
    <col min="8241" max="8242" width="11" style="737" customWidth="1"/>
    <col min="8243" max="8243" width="14.42578125" style="737" customWidth="1"/>
    <col min="8244" max="8244" width="4.140625" style="737" customWidth="1"/>
    <col min="8245" max="8245" width="14.42578125" style="737" customWidth="1"/>
    <col min="8246" max="8448" width="11" style="737"/>
    <col min="8449" max="8449" width="34.7109375" style="737" customWidth="1"/>
    <col min="8450" max="8450" width="12.42578125" style="737" customWidth="1"/>
    <col min="8451" max="8452" width="10.28515625" style="737" customWidth="1"/>
    <col min="8453" max="8453" width="37.7109375" style="737" customWidth="1"/>
    <col min="8454" max="8456" width="16.7109375" style="737" customWidth="1"/>
    <col min="8457" max="8457" width="33.7109375" style="737" customWidth="1"/>
    <col min="8458" max="8458" width="38.7109375" style="737" customWidth="1"/>
    <col min="8459" max="8459" width="13.28515625" style="737" customWidth="1"/>
    <col min="8460" max="8460" width="12.140625" style="737" customWidth="1"/>
    <col min="8461" max="8467" width="11" style="737" customWidth="1"/>
    <col min="8468" max="8472" width="14.42578125" style="737" customWidth="1"/>
    <col min="8473" max="8473" width="37.28515625" style="737" customWidth="1"/>
    <col min="8474" max="8475" width="11" style="737" customWidth="1"/>
    <col min="8476" max="8485" width="9.85546875" style="737" customWidth="1"/>
    <col min="8486" max="8489" width="11" style="737" customWidth="1"/>
    <col min="8490" max="8490" width="14.42578125" style="737" customWidth="1"/>
    <col min="8491" max="8491" width="4.140625" style="737" customWidth="1"/>
    <col min="8492" max="8492" width="13.28515625" style="737" customWidth="1"/>
    <col min="8493" max="8493" width="28.140625" style="737" customWidth="1"/>
    <col min="8494" max="8494" width="11" style="737" customWidth="1"/>
    <col min="8495" max="8495" width="14.42578125" style="737" customWidth="1"/>
    <col min="8496" max="8496" width="4.140625" style="737" customWidth="1"/>
    <col min="8497" max="8498" width="11" style="737" customWidth="1"/>
    <col min="8499" max="8499" width="14.42578125" style="737" customWidth="1"/>
    <col min="8500" max="8500" width="4.140625" style="737" customWidth="1"/>
    <col min="8501" max="8501" width="14.42578125" style="737" customWidth="1"/>
    <col min="8502" max="8704" width="11" style="737"/>
    <col min="8705" max="8705" width="34.7109375" style="737" customWidth="1"/>
    <col min="8706" max="8706" width="12.42578125" style="737" customWidth="1"/>
    <col min="8707" max="8708" width="10.28515625" style="737" customWidth="1"/>
    <col min="8709" max="8709" width="37.7109375" style="737" customWidth="1"/>
    <col min="8710" max="8712" width="16.7109375" style="737" customWidth="1"/>
    <col min="8713" max="8713" width="33.7109375" style="737" customWidth="1"/>
    <col min="8714" max="8714" width="38.7109375" style="737" customWidth="1"/>
    <col min="8715" max="8715" width="13.28515625" style="737" customWidth="1"/>
    <col min="8716" max="8716" width="12.140625" style="737" customWidth="1"/>
    <col min="8717" max="8723" width="11" style="737" customWidth="1"/>
    <col min="8724" max="8728" width="14.42578125" style="737" customWidth="1"/>
    <col min="8729" max="8729" width="37.28515625" style="737" customWidth="1"/>
    <col min="8730" max="8731" width="11" style="737" customWidth="1"/>
    <col min="8732" max="8741" width="9.85546875" style="737" customWidth="1"/>
    <col min="8742" max="8745" width="11" style="737" customWidth="1"/>
    <col min="8746" max="8746" width="14.42578125" style="737" customWidth="1"/>
    <col min="8747" max="8747" width="4.140625" style="737" customWidth="1"/>
    <col min="8748" max="8748" width="13.28515625" style="737" customWidth="1"/>
    <col min="8749" max="8749" width="28.140625" style="737" customWidth="1"/>
    <col min="8750" max="8750" width="11" style="737" customWidth="1"/>
    <col min="8751" max="8751" width="14.42578125" style="737" customWidth="1"/>
    <col min="8752" max="8752" width="4.140625" style="737" customWidth="1"/>
    <col min="8753" max="8754" width="11" style="737" customWidth="1"/>
    <col min="8755" max="8755" width="14.42578125" style="737" customWidth="1"/>
    <col min="8756" max="8756" width="4.140625" style="737" customWidth="1"/>
    <col min="8757" max="8757" width="14.42578125" style="737" customWidth="1"/>
    <col min="8758" max="8960" width="11" style="737"/>
    <col min="8961" max="8961" width="34.7109375" style="737" customWidth="1"/>
    <col min="8962" max="8962" width="12.42578125" style="737" customWidth="1"/>
    <col min="8963" max="8964" width="10.28515625" style="737" customWidth="1"/>
    <col min="8965" max="8965" width="37.7109375" style="737" customWidth="1"/>
    <col min="8966" max="8968" width="16.7109375" style="737" customWidth="1"/>
    <col min="8969" max="8969" width="33.7109375" style="737" customWidth="1"/>
    <col min="8970" max="8970" width="38.7109375" style="737" customWidth="1"/>
    <col min="8971" max="8971" width="13.28515625" style="737" customWidth="1"/>
    <col min="8972" max="8972" width="12.140625" style="737" customWidth="1"/>
    <col min="8973" max="8979" width="11" style="737" customWidth="1"/>
    <col min="8980" max="8984" width="14.42578125" style="737" customWidth="1"/>
    <col min="8985" max="8985" width="37.28515625" style="737" customWidth="1"/>
    <col min="8986" max="8987" width="11" style="737" customWidth="1"/>
    <col min="8988" max="8997" width="9.85546875" style="737" customWidth="1"/>
    <col min="8998" max="9001" width="11" style="737" customWidth="1"/>
    <col min="9002" max="9002" width="14.42578125" style="737" customWidth="1"/>
    <col min="9003" max="9003" width="4.140625" style="737" customWidth="1"/>
    <col min="9004" max="9004" width="13.28515625" style="737" customWidth="1"/>
    <col min="9005" max="9005" width="28.140625" style="737" customWidth="1"/>
    <col min="9006" max="9006" width="11" style="737" customWidth="1"/>
    <col min="9007" max="9007" width="14.42578125" style="737" customWidth="1"/>
    <col min="9008" max="9008" width="4.140625" style="737" customWidth="1"/>
    <col min="9009" max="9010" width="11" style="737" customWidth="1"/>
    <col min="9011" max="9011" width="14.42578125" style="737" customWidth="1"/>
    <col min="9012" max="9012" width="4.140625" style="737" customWidth="1"/>
    <col min="9013" max="9013" width="14.42578125" style="737" customWidth="1"/>
    <col min="9014" max="9216" width="11" style="737"/>
    <col min="9217" max="9217" width="34.7109375" style="737" customWidth="1"/>
    <col min="9218" max="9218" width="12.42578125" style="737" customWidth="1"/>
    <col min="9219" max="9220" width="10.28515625" style="737" customWidth="1"/>
    <col min="9221" max="9221" width="37.7109375" style="737" customWidth="1"/>
    <col min="9222" max="9224" width="16.7109375" style="737" customWidth="1"/>
    <col min="9225" max="9225" width="33.7109375" style="737" customWidth="1"/>
    <col min="9226" max="9226" width="38.7109375" style="737" customWidth="1"/>
    <col min="9227" max="9227" width="13.28515625" style="737" customWidth="1"/>
    <col min="9228" max="9228" width="12.140625" style="737" customWidth="1"/>
    <col min="9229" max="9235" width="11" style="737" customWidth="1"/>
    <col min="9236" max="9240" width="14.42578125" style="737" customWidth="1"/>
    <col min="9241" max="9241" width="37.28515625" style="737" customWidth="1"/>
    <col min="9242" max="9243" width="11" style="737" customWidth="1"/>
    <col min="9244" max="9253" width="9.85546875" style="737" customWidth="1"/>
    <col min="9254" max="9257" width="11" style="737" customWidth="1"/>
    <col min="9258" max="9258" width="14.42578125" style="737" customWidth="1"/>
    <col min="9259" max="9259" width="4.140625" style="737" customWidth="1"/>
    <col min="9260" max="9260" width="13.28515625" style="737" customWidth="1"/>
    <col min="9261" max="9261" width="28.140625" style="737" customWidth="1"/>
    <col min="9262" max="9262" width="11" style="737" customWidth="1"/>
    <col min="9263" max="9263" width="14.42578125" style="737" customWidth="1"/>
    <col min="9264" max="9264" width="4.140625" style="737" customWidth="1"/>
    <col min="9265" max="9266" width="11" style="737" customWidth="1"/>
    <col min="9267" max="9267" width="14.42578125" style="737" customWidth="1"/>
    <col min="9268" max="9268" width="4.140625" style="737" customWidth="1"/>
    <col min="9269" max="9269" width="14.42578125" style="737" customWidth="1"/>
    <col min="9270" max="9472" width="11" style="737"/>
    <col min="9473" max="9473" width="34.7109375" style="737" customWidth="1"/>
    <col min="9474" max="9474" width="12.42578125" style="737" customWidth="1"/>
    <col min="9475" max="9476" width="10.28515625" style="737" customWidth="1"/>
    <col min="9477" max="9477" width="37.7109375" style="737" customWidth="1"/>
    <col min="9478" max="9480" width="16.7109375" style="737" customWidth="1"/>
    <col min="9481" max="9481" width="33.7109375" style="737" customWidth="1"/>
    <col min="9482" max="9482" width="38.7109375" style="737" customWidth="1"/>
    <col min="9483" max="9483" width="13.28515625" style="737" customWidth="1"/>
    <col min="9484" max="9484" width="12.140625" style="737" customWidth="1"/>
    <col min="9485" max="9491" width="11" style="737" customWidth="1"/>
    <col min="9492" max="9496" width="14.42578125" style="737" customWidth="1"/>
    <col min="9497" max="9497" width="37.28515625" style="737" customWidth="1"/>
    <col min="9498" max="9499" width="11" style="737" customWidth="1"/>
    <col min="9500" max="9509" width="9.85546875" style="737" customWidth="1"/>
    <col min="9510" max="9513" width="11" style="737" customWidth="1"/>
    <col min="9514" max="9514" width="14.42578125" style="737" customWidth="1"/>
    <col min="9515" max="9515" width="4.140625" style="737" customWidth="1"/>
    <col min="9516" max="9516" width="13.28515625" style="737" customWidth="1"/>
    <col min="9517" max="9517" width="28.140625" style="737" customWidth="1"/>
    <col min="9518" max="9518" width="11" style="737" customWidth="1"/>
    <col min="9519" max="9519" width="14.42578125" style="737" customWidth="1"/>
    <col min="9520" max="9520" width="4.140625" style="737" customWidth="1"/>
    <col min="9521" max="9522" width="11" style="737" customWidth="1"/>
    <col min="9523" max="9523" width="14.42578125" style="737" customWidth="1"/>
    <col min="9524" max="9524" width="4.140625" style="737" customWidth="1"/>
    <col min="9525" max="9525" width="14.42578125" style="737" customWidth="1"/>
    <col min="9526" max="9728" width="11" style="737"/>
    <col min="9729" max="9729" width="34.7109375" style="737" customWidth="1"/>
    <col min="9730" max="9730" width="12.42578125" style="737" customWidth="1"/>
    <col min="9731" max="9732" width="10.28515625" style="737" customWidth="1"/>
    <col min="9733" max="9733" width="37.7109375" style="737" customWidth="1"/>
    <col min="9734" max="9736" width="16.7109375" style="737" customWidth="1"/>
    <col min="9737" max="9737" width="33.7109375" style="737" customWidth="1"/>
    <col min="9738" max="9738" width="38.7109375" style="737" customWidth="1"/>
    <col min="9739" max="9739" width="13.28515625" style="737" customWidth="1"/>
    <col min="9740" max="9740" width="12.140625" style="737" customWidth="1"/>
    <col min="9741" max="9747" width="11" style="737" customWidth="1"/>
    <col min="9748" max="9752" width="14.42578125" style="737" customWidth="1"/>
    <col min="9753" max="9753" width="37.28515625" style="737" customWidth="1"/>
    <col min="9754" max="9755" width="11" style="737" customWidth="1"/>
    <col min="9756" max="9765" width="9.85546875" style="737" customWidth="1"/>
    <col min="9766" max="9769" width="11" style="737" customWidth="1"/>
    <col min="9770" max="9770" width="14.42578125" style="737" customWidth="1"/>
    <col min="9771" max="9771" width="4.140625" style="737" customWidth="1"/>
    <col min="9772" max="9772" width="13.28515625" style="737" customWidth="1"/>
    <col min="9773" max="9773" width="28.140625" style="737" customWidth="1"/>
    <col min="9774" max="9774" width="11" style="737" customWidth="1"/>
    <col min="9775" max="9775" width="14.42578125" style="737" customWidth="1"/>
    <col min="9776" max="9776" width="4.140625" style="737" customWidth="1"/>
    <col min="9777" max="9778" width="11" style="737" customWidth="1"/>
    <col min="9779" max="9779" width="14.42578125" style="737" customWidth="1"/>
    <col min="9780" max="9780" width="4.140625" style="737" customWidth="1"/>
    <col min="9781" max="9781" width="14.42578125" style="737" customWidth="1"/>
    <col min="9782" max="9984" width="11" style="737"/>
    <col min="9985" max="9985" width="34.7109375" style="737" customWidth="1"/>
    <col min="9986" max="9986" width="12.42578125" style="737" customWidth="1"/>
    <col min="9987" max="9988" width="10.28515625" style="737" customWidth="1"/>
    <col min="9989" max="9989" width="37.7109375" style="737" customWidth="1"/>
    <col min="9990" max="9992" width="16.7109375" style="737" customWidth="1"/>
    <col min="9993" max="9993" width="33.7109375" style="737" customWidth="1"/>
    <col min="9994" max="9994" width="38.7109375" style="737" customWidth="1"/>
    <col min="9995" max="9995" width="13.28515625" style="737" customWidth="1"/>
    <col min="9996" max="9996" width="12.140625" style="737" customWidth="1"/>
    <col min="9997" max="10003" width="11" style="737" customWidth="1"/>
    <col min="10004" max="10008" width="14.42578125" style="737" customWidth="1"/>
    <col min="10009" max="10009" width="37.28515625" style="737" customWidth="1"/>
    <col min="10010" max="10011" width="11" style="737" customWidth="1"/>
    <col min="10012" max="10021" width="9.85546875" style="737" customWidth="1"/>
    <col min="10022" max="10025" width="11" style="737" customWidth="1"/>
    <col min="10026" max="10026" width="14.42578125" style="737" customWidth="1"/>
    <col min="10027" max="10027" width="4.140625" style="737" customWidth="1"/>
    <col min="10028" max="10028" width="13.28515625" style="737" customWidth="1"/>
    <col min="10029" max="10029" width="28.140625" style="737" customWidth="1"/>
    <col min="10030" max="10030" width="11" style="737" customWidth="1"/>
    <col min="10031" max="10031" width="14.42578125" style="737" customWidth="1"/>
    <col min="10032" max="10032" width="4.140625" style="737" customWidth="1"/>
    <col min="10033" max="10034" width="11" style="737" customWidth="1"/>
    <col min="10035" max="10035" width="14.42578125" style="737" customWidth="1"/>
    <col min="10036" max="10036" width="4.140625" style="737" customWidth="1"/>
    <col min="10037" max="10037" width="14.42578125" style="737" customWidth="1"/>
    <col min="10038" max="10240" width="11" style="737"/>
    <col min="10241" max="10241" width="34.7109375" style="737" customWidth="1"/>
    <col min="10242" max="10242" width="12.42578125" style="737" customWidth="1"/>
    <col min="10243" max="10244" width="10.28515625" style="737" customWidth="1"/>
    <col min="10245" max="10245" width="37.7109375" style="737" customWidth="1"/>
    <col min="10246" max="10248" width="16.7109375" style="737" customWidth="1"/>
    <col min="10249" max="10249" width="33.7109375" style="737" customWidth="1"/>
    <col min="10250" max="10250" width="38.7109375" style="737" customWidth="1"/>
    <col min="10251" max="10251" width="13.28515625" style="737" customWidth="1"/>
    <col min="10252" max="10252" width="12.140625" style="737" customWidth="1"/>
    <col min="10253" max="10259" width="11" style="737" customWidth="1"/>
    <col min="10260" max="10264" width="14.42578125" style="737" customWidth="1"/>
    <col min="10265" max="10265" width="37.28515625" style="737" customWidth="1"/>
    <col min="10266" max="10267" width="11" style="737" customWidth="1"/>
    <col min="10268" max="10277" width="9.85546875" style="737" customWidth="1"/>
    <col min="10278" max="10281" width="11" style="737" customWidth="1"/>
    <col min="10282" max="10282" width="14.42578125" style="737" customWidth="1"/>
    <col min="10283" max="10283" width="4.140625" style="737" customWidth="1"/>
    <col min="10284" max="10284" width="13.28515625" style="737" customWidth="1"/>
    <col min="10285" max="10285" width="28.140625" style="737" customWidth="1"/>
    <col min="10286" max="10286" width="11" style="737" customWidth="1"/>
    <col min="10287" max="10287" width="14.42578125" style="737" customWidth="1"/>
    <col min="10288" max="10288" width="4.140625" style="737" customWidth="1"/>
    <col min="10289" max="10290" width="11" style="737" customWidth="1"/>
    <col min="10291" max="10291" width="14.42578125" style="737" customWidth="1"/>
    <col min="10292" max="10292" width="4.140625" style="737" customWidth="1"/>
    <col min="10293" max="10293" width="14.42578125" style="737" customWidth="1"/>
    <col min="10294" max="10496" width="11" style="737"/>
    <col min="10497" max="10497" width="34.7109375" style="737" customWidth="1"/>
    <col min="10498" max="10498" width="12.42578125" style="737" customWidth="1"/>
    <col min="10499" max="10500" width="10.28515625" style="737" customWidth="1"/>
    <col min="10501" max="10501" width="37.7109375" style="737" customWidth="1"/>
    <col min="10502" max="10504" width="16.7109375" style="737" customWidth="1"/>
    <col min="10505" max="10505" width="33.7109375" style="737" customWidth="1"/>
    <col min="10506" max="10506" width="38.7109375" style="737" customWidth="1"/>
    <col min="10507" max="10507" width="13.28515625" style="737" customWidth="1"/>
    <col min="10508" max="10508" width="12.140625" style="737" customWidth="1"/>
    <col min="10509" max="10515" width="11" style="737" customWidth="1"/>
    <col min="10516" max="10520" width="14.42578125" style="737" customWidth="1"/>
    <col min="10521" max="10521" width="37.28515625" style="737" customWidth="1"/>
    <col min="10522" max="10523" width="11" style="737" customWidth="1"/>
    <col min="10524" max="10533" width="9.85546875" style="737" customWidth="1"/>
    <col min="10534" max="10537" width="11" style="737" customWidth="1"/>
    <col min="10538" max="10538" width="14.42578125" style="737" customWidth="1"/>
    <col min="10539" max="10539" width="4.140625" style="737" customWidth="1"/>
    <col min="10540" max="10540" width="13.28515625" style="737" customWidth="1"/>
    <col min="10541" max="10541" width="28.140625" style="737" customWidth="1"/>
    <col min="10542" max="10542" width="11" style="737" customWidth="1"/>
    <col min="10543" max="10543" width="14.42578125" style="737" customWidth="1"/>
    <col min="10544" max="10544" width="4.140625" style="737" customWidth="1"/>
    <col min="10545" max="10546" width="11" style="737" customWidth="1"/>
    <col min="10547" max="10547" width="14.42578125" style="737" customWidth="1"/>
    <col min="10548" max="10548" width="4.140625" style="737" customWidth="1"/>
    <col min="10549" max="10549" width="14.42578125" style="737" customWidth="1"/>
    <col min="10550" max="10752" width="11" style="737"/>
    <col min="10753" max="10753" width="34.7109375" style="737" customWidth="1"/>
    <col min="10754" max="10754" width="12.42578125" style="737" customWidth="1"/>
    <col min="10755" max="10756" width="10.28515625" style="737" customWidth="1"/>
    <col min="10757" max="10757" width="37.7109375" style="737" customWidth="1"/>
    <col min="10758" max="10760" width="16.7109375" style="737" customWidth="1"/>
    <col min="10761" max="10761" width="33.7109375" style="737" customWidth="1"/>
    <col min="10762" max="10762" width="38.7109375" style="737" customWidth="1"/>
    <col min="10763" max="10763" width="13.28515625" style="737" customWidth="1"/>
    <col min="10764" max="10764" width="12.140625" style="737" customWidth="1"/>
    <col min="10765" max="10771" width="11" style="737" customWidth="1"/>
    <col min="10772" max="10776" width="14.42578125" style="737" customWidth="1"/>
    <col min="10777" max="10777" width="37.28515625" style="737" customWidth="1"/>
    <col min="10778" max="10779" width="11" style="737" customWidth="1"/>
    <col min="10780" max="10789" width="9.85546875" style="737" customWidth="1"/>
    <col min="10790" max="10793" width="11" style="737" customWidth="1"/>
    <col min="10794" max="10794" width="14.42578125" style="737" customWidth="1"/>
    <col min="10795" max="10795" width="4.140625" style="737" customWidth="1"/>
    <col min="10796" max="10796" width="13.28515625" style="737" customWidth="1"/>
    <col min="10797" max="10797" width="28.140625" style="737" customWidth="1"/>
    <col min="10798" max="10798" width="11" style="737" customWidth="1"/>
    <col min="10799" max="10799" width="14.42578125" style="737" customWidth="1"/>
    <col min="10800" max="10800" width="4.140625" style="737" customWidth="1"/>
    <col min="10801" max="10802" width="11" style="737" customWidth="1"/>
    <col min="10803" max="10803" width="14.42578125" style="737" customWidth="1"/>
    <col min="10804" max="10804" width="4.140625" style="737" customWidth="1"/>
    <col min="10805" max="10805" width="14.42578125" style="737" customWidth="1"/>
    <col min="10806" max="11008" width="11" style="737"/>
    <col min="11009" max="11009" width="34.7109375" style="737" customWidth="1"/>
    <col min="11010" max="11010" width="12.42578125" style="737" customWidth="1"/>
    <col min="11011" max="11012" width="10.28515625" style="737" customWidth="1"/>
    <col min="11013" max="11013" width="37.7109375" style="737" customWidth="1"/>
    <col min="11014" max="11016" width="16.7109375" style="737" customWidth="1"/>
    <col min="11017" max="11017" width="33.7109375" style="737" customWidth="1"/>
    <col min="11018" max="11018" width="38.7109375" style="737" customWidth="1"/>
    <col min="11019" max="11019" width="13.28515625" style="737" customWidth="1"/>
    <col min="11020" max="11020" width="12.140625" style="737" customWidth="1"/>
    <col min="11021" max="11027" width="11" style="737" customWidth="1"/>
    <col min="11028" max="11032" width="14.42578125" style="737" customWidth="1"/>
    <col min="11033" max="11033" width="37.28515625" style="737" customWidth="1"/>
    <col min="11034" max="11035" width="11" style="737" customWidth="1"/>
    <col min="11036" max="11045" width="9.85546875" style="737" customWidth="1"/>
    <col min="11046" max="11049" width="11" style="737" customWidth="1"/>
    <col min="11050" max="11050" width="14.42578125" style="737" customWidth="1"/>
    <col min="11051" max="11051" width="4.140625" style="737" customWidth="1"/>
    <col min="11052" max="11052" width="13.28515625" style="737" customWidth="1"/>
    <col min="11053" max="11053" width="28.140625" style="737" customWidth="1"/>
    <col min="11054" max="11054" width="11" style="737" customWidth="1"/>
    <col min="11055" max="11055" width="14.42578125" style="737" customWidth="1"/>
    <col min="11056" max="11056" width="4.140625" style="737" customWidth="1"/>
    <col min="11057" max="11058" width="11" style="737" customWidth="1"/>
    <col min="11059" max="11059" width="14.42578125" style="737" customWidth="1"/>
    <col min="11060" max="11060" width="4.140625" style="737" customWidth="1"/>
    <col min="11061" max="11061" width="14.42578125" style="737" customWidth="1"/>
    <col min="11062" max="11264" width="11" style="737"/>
    <col min="11265" max="11265" width="34.7109375" style="737" customWidth="1"/>
    <col min="11266" max="11266" width="12.42578125" style="737" customWidth="1"/>
    <col min="11267" max="11268" width="10.28515625" style="737" customWidth="1"/>
    <col min="11269" max="11269" width="37.7109375" style="737" customWidth="1"/>
    <col min="11270" max="11272" width="16.7109375" style="737" customWidth="1"/>
    <col min="11273" max="11273" width="33.7109375" style="737" customWidth="1"/>
    <col min="11274" max="11274" width="38.7109375" style="737" customWidth="1"/>
    <col min="11275" max="11275" width="13.28515625" style="737" customWidth="1"/>
    <col min="11276" max="11276" width="12.140625" style="737" customWidth="1"/>
    <col min="11277" max="11283" width="11" style="737" customWidth="1"/>
    <col min="11284" max="11288" width="14.42578125" style="737" customWidth="1"/>
    <col min="11289" max="11289" width="37.28515625" style="737" customWidth="1"/>
    <col min="11290" max="11291" width="11" style="737" customWidth="1"/>
    <col min="11292" max="11301" width="9.85546875" style="737" customWidth="1"/>
    <col min="11302" max="11305" width="11" style="737" customWidth="1"/>
    <col min="11306" max="11306" width="14.42578125" style="737" customWidth="1"/>
    <col min="11307" max="11307" width="4.140625" style="737" customWidth="1"/>
    <col min="11308" max="11308" width="13.28515625" style="737" customWidth="1"/>
    <col min="11309" max="11309" width="28.140625" style="737" customWidth="1"/>
    <col min="11310" max="11310" width="11" style="737" customWidth="1"/>
    <col min="11311" max="11311" width="14.42578125" style="737" customWidth="1"/>
    <col min="11312" max="11312" width="4.140625" style="737" customWidth="1"/>
    <col min="11313" max="11314" width="11" style="737" customWidth="1"/>
    <col min="11315" max="11315" width="14.42578125" style="737" customWidth="1"/>
    <col min="11316" max="11316" width="4.140625" style="737" customWidth="1"/>
    <col min="11317" max="11317" width="14.42578125" style="737" customWidth="1"/>
    <col min="11318" max="11520" width="11" style="737"/>
    <col min="11521" max="11521" width="34.7109375" style="737" customWidth="1"/>
    <col min="11522" max="11522" width="12.42578125" style="737" customWidth="1"/>
    <col min="11523" max="11524" width="10.28515625" style="737" customWidth="1"/>
    <col min="11525" max="11525" width="37.7109375" style="737" customWidth="1"/>
    <col min="11526" max="11528" width="16.7109375" style="737" customWidth="1"/>
    <col min="11529" max="11529" width="33.7109375" style="737" customWidth="1"/>
    <col min="11530" max="11530" width="38.7109375" style="737" customWidth="1"/>
    <col min="11531" max="11531" width="13.28515625" style="737" customWidth="1"/>
    <col min="11532" max="11532" width="12.140625" style="737" customWidth="1"/>
    <col min="11533" max="11539" width="11" style="737" customWidth="1"/>
    <col min="11540" max="11544" width="14.42578125" style="737" customWidth="1"/>
    <col min="11545" max="11545" width="37.28515625" style="737" customWidth="1"/>
    <col min="11546" max="11547" width="11" style="737" customWidth="1"/>
    <col min="11548" max="11557" width="9.85546875" style="737" customWidth="1"/>
    <col min="11558" max="11561" width="11" style="737" customWidth="1"/>
    <col min="11562" max="11562" width="14.42578125" style="737" customWidth="1"/>
    <col min="11563" max="11563" width="4.140625" style="737" customWidth="1"/>
    <col min="11564" max="11564" width="13.28515625" style="737" customWidth="1"/>
    <col min="11565" max="11565" width="28.140625" style="737" customWidth="1"/>
    <col min="11566" max="11566" width="11" style="737" customWidth="1"/>
    <col min="11567" max="11567" width="14.42578125" style="737" customWidth="1"/>
    <col min="11568" max="11568" width="4.140625" style="737" customWidth="1"/>
    <col min="11569" max="11570" width="11" style="737" customWidth="1"/>
    <col min="11571" max="11571" width="14.42578125" style="737" customWidth="1"/>
    <col min="11572" max="11572" width="4.140625" style="737" customWidth="1"/>
    <col min="11573" max="11573" width="14.42578125" style="737" customWidth="1"/>
    <col min="11574" max="11776" width="11" style="737"/>
    <col min="11777" max="11777" width="34.7109375" style="737" customWidth="1"/>
    <col min="11778" max="11778" width="12.42578125" style="737" customWidth="1"/>
    <col min="11779" max="11780" width="10.28515625" style="737" customWidth="1"/>
    <col min="11781" max="11781" width="37.7109375" style="737" customWidth="1"/>
    <col min="11782" max="11784" width="16.7109375" style="737" customWidth="1"/>
    <col min="11785" max="11785" width="33.7109375" style="737" customWidth="1"/>
    <col min="11786" max="11786" width="38.7109375" style="737" customWidth="1"/>
    <col min="11787" max="11787" width="13.28515625" style="737" customWidth="1"/>
    <col min="11788" max="11788" width="12.140625" style="737" customWidth="1"/>
    <col min="11789" max="11795" width="11" style="737" customWidth="1"/>
    <col min="11796" max="11800" width="14.42578125" style="737" customWidth="1"/>
    <col min="11801" max="11801" width="37.28515625" style="737" customWidth="1"/>
    <col min="11802" max="11803" width="11" style="737" customWidth="1"/>
    <col min="11804" max="11813" width="9.85546875" style="737" customWidth="1"/>
    <col min="11814" max="11817" width="11" style="737" customWidth="1"/>
    <col min="11818" max="11818" width="14.42578125" style="737" customWidth="1"/>
    <col min="11819" max="11819" width="4.140625" style="737" customWidth="1"/>
    <col min="11820" max="11820" width="13.28515625" style="737" customWidth="1"/>
    <col min="11821" max="11821" width="28.140625" style="737" customWidth="1"/>
    <col min="11822" max="11822" width="11" style="737" customWidth="1"/>
    <col min="11823" max="11823" width="14.42578125" style="737" customWidth="1"/>
    <col min="11824" max="11824" width="4.140625" style="737" customWidth="1"/>
    <col min="11825" max="11826" width="11" style="737" customWidth="1"/>
    <col min="11827" max="11827" width="14.42578125" style="737" customWidth="1"/>
    <col min="11828" max="11828" width="4.140625" style="737" customWidth="1"/>
    <col min="11829" max="11829" width="14.42578125" style="737" customWidth="1"/>
    <col min="11830" max="12032" width="11" style="737"/>
    <col min="12033" max="12033" width="34.7109375" style="737" customWidth="1"/>
    <col min="12034" max="12034" width="12.42578125" style="737" customWidth="1"/>
    <col min="12035" max="12036" width="10.28515625" style="737" customWidth="1"/>
    <col min="12037" max="12037" width="37.7109375" style="737" customWidth="1"/>
    <col min="12038" max="12040" width="16.7109375" style="737" customWidth="1"/>
    <col min="12041" max="12041" width="33.7109375" style="737" customWidth="1"/>
    <col min="12042" max="12042" width="38.7109375" style="737" customWidth="1"/>
    <col min="12043" max="12043" width="13.28515625" style="737" customWidth="1"/>
    <col min="12044" max="12044" width="12.140625" style="737" customWidth="1"/>
    <col min="12045" max="12051" width="11" style="737" customWidth="1"/>
    <col min="12052" max="12056" width="14.42578125" style="737" customWidth="1"/>
    <col min="12057" max="12057" width="37.28515625" style="737" customWidth="1"/>
    <col min="12058" max="12059" width="11" style="737" customWidth="1"/>
    <col min="12060" max="12069" width="9.85546875" style="737" customWidth="1"/>
    <col min="12070" max="12073" width="11" style="737" customWidth="1"/>
    <col min="12074" max="12074" width="14.42578125" style="737" customWidth="1"/>
    <col min="12075" max="12075" width="4.140625" style="737" customWidth="1"/>
    <col min="12076" max="12076" width="13.28515625" style="737" customWidth="1"/>
    <col min="12077" max="12077" width="28.140625" style="737" customWidth="1"/>
    <col min="12078" max="12078" width="11" style="737" customWidth="1"/>
    <col min="12079" max="12079" width="14.42578125" style="737" customWidth="1"/>
    <col min="12080" max="12080" width="4.140625" style="737" customWidth="1"/>
    <col min="12081" max="12082" width="11" style="737" customWidth="1"/>
    <col min="12083" max="12083" width="14.42578125" style="737" customWidth="1"/>
    <col min="12084" max="12084" width="4.140625" style="737" customWidth="1"/>
    <col min="12085" max="12085" width="14.42578125" style="737" customWidth="1"/>
    <col min="12086" max="12288" width="11" style="737"/>
    <col min="12289" max="12289" width="34.7109375" style="737" customWidth="1"/>
    <col min="12290" max="12290" width="12.42578125" style="737" customWidth="1"/>
    <col min="12291" max="12292" width="10.28515625" style="737" customWidth="1"/>
    <col min="12293" max="12293" width="37.7109375" style="737" customWidth="1"/>
    <col min="12294" max="12296" width="16.7109375" style="737" customWidth="1"/>
    <col min="12297" max="12297" width="33.7109375" style="737" customWidth="1"/>
    <col min="12298" max="12298" width="38.7109375" style="737" customWidth="1"/>
    <col min="12299" max="12299" width="13.28515625" style="737" customWidth="1"/>
    <col min="12300" max="12300" width="12.140625" style="737" customWidth="1"/>
    <col min="12301" max="12307" width="11" style="737" customWidth="1"/>
    <col min="12308" max="12312" width="14.42578125" style="737" customWidth="1"/>
    <col min="12313" max="12313" width="37.28515625" style="737" customWidth="1"/>
    <col min="12314" max="12315" width="11" style="737" customWidth="1"/>
    <col min="12316" max="12325" width="9.85546875" style="737" customWidth="1"/>
    <col min="12326" max="12329" width="11" style="737" customWidth="1"/>
    <col min="12330" max="12330" width="14.42578125" style="737" customWidth="1"/>
    <col min="12331" max="12331" width="4.140625" style="737" customWidth="1"/>
    <col min="12332" max="12332" width="13.28515625" style="737" customWidth="1"/>
    <col min="12333" max="12333" width="28.140625" style="737" customWidth="1"/>
    <col min="12334" max="12334" width="11" style="737" customWidth="1"/>
    <col min="12335" max="12335" width="14.42578125" style="737" customWidth="1"/>
    <col min="12336" max="12336" width="4.140625" style="737" customWidth="1"/>
    <col min="12337" max="12338" width="11" style="737" customWidth="1"/>
    <col min="12339" max="12339" width="14.42578125" style="737" customWidth="1"/>
    <col min="12340" max="12340" width="4.140625" style="737" customWidth="1"/>
    <col min="12341" max="12341" width="14.42578125" style="737" customWidth="1"/>
    <col min="12342" max="12544" width="11" style="737"/>
    <col min="12545" max="12545" width="34.7109375" style="737" customWidth="1"/>
    <col min="12546" max="12546" width="12.42578125" style="737" customWidth="1"/>
    <col min="12547" max="12548" width="10.28515625" style="737" customWidth="1"/>
    <col min="12549" max="12549" width="37.7109375" style="737" customWidth="1"/>
    <col min="12550" max="12552" width="16.7109375" style="737" customWidth="1"/>
    <col min="12553" max="12553" width="33.7109375" style="737" customWidth="1"/>
    <col min="12554" max="12554" width="38.7109375" style="737" customWidth="1"/>
    <col min="12555" max="12555" width="13.28515625" style="737" customWidth="1"/>
    <col min="12556" max="12556" width="12.140625" style="737" customWidth="1"/>
    <col min="12557" max="12563" width="11" style="737" customWidth="1"/>
    <col min="12564" max="12568" width="14.42578125" style="737" customWidth="1"/>
    <col min="12569" max="12569" width="37.28515625" style="737" customWidth="1"/>
    <col min="12570" max="12571" width="11" style="737" customWidth="1"/>
    <col min="12572" max="12581" width="9.85546875" style="737" customWidth="1"/>
    <col min="12582" max="12585" width="11" style="737" customWidth="1"/>
    <col min="12586" max="12586" width="14.42578125" style="737" customWidth="1"/>
    <col min="12587" max="12587" width="4.140625" style="737" customWidth="1"/>
    <col min="12588" max="12588" width="13.28515625" style="737" customWidth="1"/>
    <col min="12589" max="12589" width="28.140625" style="737" customWidth="1"/>
    <col min="12590" max="12590" width="11" style="737" customWidth="1"/>
    <col min="12591" max="12591" width="14.42578125" style="737" customWidth="1"/>
    <col min="12592" max="12592" width="4.140625" style="737" customWidth="1"/>
    <col min="12593" max="12594" width="11" style="737" customWidth="1"/>
    <col min="12595" max="12595" width="14.42578125" style="737" customWidth="1"/>
    <col min="12596" max="12596" width="4.140625" style="737" customWidth="1"/>
    <col min="12597" max="12597" width="14.42578125" style="737" customWidth="1"/>
    <col min="12598" max="12800" width="11" style="737"/>
    <col min="12801" max="12801" width="34.7109375" style="737" customWidth="1"/>
    <col min="12802" max="12802" width="12.42578125" style="737" customWidth="1"/>
    <col min="12803" max="12804" width="10.28515625" style="737" customWidth="1"/>
    <col min="12805" max="12805" width="37.7109375" style="737" customWidth="1"/>
    <col min="12806" max="12808" width="16.7109375" style="737" customWidth="1"/>
    <col min="12809" max="12809" width="33.7109375" style="737" customWidth="1"/>
    <col min="12810" max="12810" width="38.7109375" style="737" customWidth="1"/>
    <col min="12811" max="12811" width="13.28515625" style="737" customWidth="1"/>
    <col min="12812" max="12812" width="12.140625" style="737" customWidth="1"/>
    <col min="12813" max="12819" width="11" style="737" customWidth="1"/>
    <col min="12820" max="12824" width="14.42578125" style="737" customWidth="1"/>
    <col min="12825" max="12825" width="37.28515625" style="737" customWidth="1"/>
    <col min="12826" max="12827" width="11" style="737" customWidth="1"/>
    <col min="12828" max="12837" width="9.85546875" style="737" customWidth="1"/>
    <col min="12838" max="12841" width="11" style="737" customWidth="1"/>
    <col min="12842" max="12842" width="14.42578125" style="737" customWidth="1"/>
    <col min="12843" max="12843" width="4.140625" style="737" customWidth="1"/>
    <col min="12844" max="12844" width="13.28515625" style="737" customWidth="1"/>
    <col min="12845" max="12845" width="28.140625" style="737" customWidth="1"/>
    <col min="12846" max="12846" width="11" style="737" customWidth="1"/>
    <col min="12847" max="12847" width="14.42578125" style="737" customWidth="1"/>
    <col min="12848" max="12848" width="4.140625" style="737" customWidth="1"/>
    <col min="12849" max="12850" width="11" style="737" customWidth="1"/>
    <col min="12851" max="12851" width="14.42578125" style="737" customWidth="1"/>
    <col min="12852" max="12852" width="4.140625" style="737" customWidth="1"/>
    <col min="12853" max="12853" width="14.42578125" style="737" customWidth="1"/>
    <col min="12854" max="13056" width="11" style="737"/>
    <col min="13057" max="13057" width="34.7109375" style="737" customWidth="1"/>
    <col min="13058" max="13058" width="12.42578125" style="737" customWidth="1"/>
    <col min="13059" max="13060" width="10.28515625" style="737" customWidth="1"/>
    <col min="13061" max="13061" width="37.7109375" style="737" customWidth="1"/>
    <col min="13062" max="13064" width="16.7109375" style="737" customWidth="1"/>
    <col min="13065" max="13065" width="33.7109375" style="737" customWidth="1"/>
    <col min="13066" max="13066" width="38.7109375" style="737" customWidth="1"/>
    <col min="13067" max="13067" width="13.28515625" style="737" customWidth="1"/>
    <col min="13068" max="13068" width="12.140625" style="737" customWidth="1"/>
    <col min="13069" max="13075" width="11" style="737" customWidth="1"/>
    <col min="13076" max="13080" width="14.42578125" style="737" customWidth="1"/>
    <col min="13081" max="13081" width="37.28515625" style="737" customWidth="1"/>
    <col min="13082" max="13083" width="11" style="737" customWidth="1"/>
    <col min="13084" max="13093" width="9.85546875" style="737" customWidth="1"/>
    <col min="13094" max="13097" width="11" style="737" customWidth="1"/>
    <col min="13098" max="13098" width="14.42578125" style="737" customWidth="1"/>
    <col min="13099" max="13099" width="4.140625" style="737" customWidth="1"/>
    <col min="13100" max="13100" width="13.28515625" style="737" customWidth="1"/>
    <col min="13101" max="13101" width="28.140625" style="737" customWidth="1"/>
    <col min="13102" max="13102" width="11" style="737" customWidth="1"/>
    <col min="13103" max="13103" width="14.42578125" style="737" customWidth="1"/>
    <col min="13104" max="13104" width="4.140625" style="737" customWidth="1"/>
    <col min="13105" max="13106" width="11" style="737" customWidth="1"/>
    <col min="13107" max="13107" width="14.42578125" style="737" customWidth="1"/>
    <col min="13108" max="13108" width="4.140625" style="737" customWidth="1"/>
    <col min="13109" max="13109" width="14.42578125" style="737" customWidth="1"/>
    <col min="13110" max="13312" width="11" style="737"/>
    <col min="13313" max="13313" width="34.7109375" style="737" customWidth="1"/>
    <col min="13314" max="13314" width="12.42578125" style="737" customWidth="1"/>
    <col min="13315" max="13316" width="10.28515625" style="737" customWidth="1"/>
    <col min="13317" max="13317" width="37.7109375" style="737" customWidth="1"/>
    <col min="13318" max="13320" width="16.7109375" style="737" customWidth="1"/>
    <col min="13321" max="13321" width="33.7109375" style="737" customWidth="1"/>
    <col min="13322" max="13322" width="38.7109375" style="737" customWidth="1"/>
    <col min="13323" max="13323" width="13.28515625" style="737" customWidth="1"/>
    <col min="13324" max="13324" width="12.140625" style="737" customWidth="1"/>
    <col min="13325" max="13331" width="11" style="737" customWidth="1"/>
    <col min="13332" max="13336" width="14.42578125" style="737" customWidth="1"/>
    <col min="13337" max="13337" width="37.28515625" style="737" customWidth="1"/>
    <col min="13338" max="13339" width="11" style="737" customWidth="1"/>
    <col min="13340" max="13349" width="9.85546875" style="737" customWidth="1"/>
    <col min="13350" max="13353" width="11" style="737" customWidth="1"/>
    <col min="13354" max="13354" width="14.42578125" style="737" customWidth="1"/>
    <col min="13355" max="13355" width="4.140625" style="737" customWidth="1"/>
    <col min="13356" max="13356" width="13.28515625" style="737" customWidth="1"/>
    <col min="13357" max="13357" width="28.140625" style="737" customWidth="1"/>
    <col min="13358" max="13358" width="11" style="737" customWidth="1"/>
    <col min="13359" max="13359" width="14.42578125" style="737" customWidth="1"/>
    <col min="13360" max="13360" width="4.140625" style="737" customWidth="1"/>
    <col min="13361" max="13362" width="11" style="737" customWidth="1"/>
    <col min="13363" max="13363" width="14.42578125" style="737" customWidth="1"/>
    <col min="13364" max="13364" width="4.140625" style="737" customWidth="1"/>
    <col min="13365" max="13365" width="14.42578125" style="737" customWidth="1"/>
    <col min="13366" max="13568" width="11" style="737"/>
    <col min="13569" max="13569" width="34.7109375" style="737" customWidth="1"/>
    <col min="13570" max="13570" width="12.42578125" style="737" customWidth="1"/>
    <col min="13571" max="13572" width="10.28515625" style="737" customWidth="1"/>
    <col min="13573" max="13573" width="37.7109375" style="737" customWidth="1"/>
    <col min="13574" max="13576" width="16.7109375" style="737" customWidth="1"/>
    <col min="13577" max="13577" width="33.7109375" style="737" customWidth="1"/>
    <col min="13578" max="13578" width="38.7109375" style="737" customWidth="1"/>
    <col min="13579" max="13579" width="13.28515625" style="737" customWidth="1"/>
    <col min="13580" max="13580" width="12.140625" style="737" customWidth="1"/>
    <col min="13581" max="13587" width="11" style="737" customWidth="1"/>
    <col min="13588" max="13592" width="14.42578125" style="737" customWidth="1"/>
    <col min="13593" max="13593" width="37.28515625" style="737" customWidth="1"/>
    <col min="13594" max="13595" width="11" style="737" customWidth="1"/>
    <col min="13596" max="13605" width="9.85546875" style="737" customWidth="1"/>
    <col min="13606" max="13609" width="11" style="737" customWidth="1"/>
    <col min="13610" max="13610" width="14.42578125" style="737" customWidth="1"/>
    <col min="13611" max="13611" width="4.140625" style="737" customWidth="1"/>
    <col min="13612" max="13612" width="13.28515625" style="737" customWidth="1"/>
    <col min="13613" max="13613" width="28.140625" style="737" customWidth="1"/>
    <col min="13614" max="13614" width="11" style="737" customWidth="1"/>
    <col min="13615" max="13615" width="14.42578125" style="737" customWidth="1"/>
    <col min="13616" max="13616" width="4.140625" style="737" customWidth="1"/>
    <col min="13617" max="13618" width="11" style="737" customWidth="1"/>
    <col min="13619" max="13619" width="14.42578125" style="737" customWidth="1"/>
    <col min="13620" max="13620" width="4.140625" style="737" customWidth="1"/>
    <col min="13621" max="13621" width="14.42578125" style="737" customWidth="1"/>
    <col min="13622" max="13824" width="11" style="737"/>
    <col min="13825" max="13825" width="34.7109375" style="737" customWidth="1"/>
    <col min="13826" max="13826" width="12.42578125" style="737" customWidth="1"/>
    <col min="13827" max="13828" width="10.28515625" style="737" customWidth="1"/>
    <col min="13829" max="13829" width="37.7109375" style="737" customWidth="1"/>
    <col min="13830" max="13832" width="16.7109375" style="737" customWidth="1"/>
    <col min="13833" max="13833" width="33.7109375" style="737" customWidth="1"/>
    <col min="13834" max="13834" width="38.7109375" style="737" customWidth="1"/>
    <col min="13835" max="13835" width="13.28515625" style="737" customWidth="1"/>
    <col min="13836" max="13836" width="12.140625" style="737" customWidth="1"/>
    <col min="13837" max="13843" width="11" style="737" customWidth="1"/>
    <col min="13844" max="13848" width="14.42578125" style="737" customWidth="1"/>
    <col min="13849" max="13849" width="37.28515625" style="737" customWidth="1"/>
    <col min="13850" max="13851" width="11" style="737" customWidth="1"/>
    <col min="13852" max="13861" width="9.85546875" style="737" customWidth="1"/>
    <col min="13862" max="13865" width="11" style="737" customWidth="1"/>
    <col min="13866" max="13866" width="14.42578125" style="737" customWidth="1"/>
    <col min="13867" max="13867" width="4.140625" style="737" customWidth="1"/>
    <col min="13868" max="13868" width="13.28515625" style="737" customWidth="1"/>
    <col min="13869" max="13869" width="28.140625" style="737" customWidth="1"/>
    <col min="13870" max="13870" width="11" style="737" customWidth="1"/>
    <col min="13871" max="13871" width="14.42578125" style="737" customWidth="1"/>
    <col min="13872" max="13872" width="4.140625" style="737" customWidth="1"/>
    <col min="13873" max="13874" width="11" style="737" customWidth="1"/>
    <col min="13875" max="13875" width="14.42578125" style="737" customWidth="1"/>
    <col min="13876" max="13876" width="4.140625" style="737" customWidth="1"/>
    <col min="13877" max="13877" width="14.42578125" style="737" customWidth="1"/>
    <col min="13878" max="14080" width="11" style="737"/>
    <col min="14081" max="14081" width="34.7109375" style="737" customWidth="1"/>
    <col min="14082" max="14082" width="12.42578125" style="737" customWidth="1"/>
    <col min="14083" max="14084" width="10.28515625" style="737" customWidth="1"/>
    <col min="14085" max="14085" width="37.7109375" style="737" customWidth="1"/>
    <col min="14086" max="14088" width="16.7109375" style="737" customWidth="1"/>
    <col min="14089" max="14089" width="33.7109375" style="737" customWidth="1"/>
    <col min="14090" max="14090" width="38.7109375" style="737" customWidth="1"/>
    <col min="14091" max="14091" width="13.28515625" style="737" customWidth="1"/>
    <col min="14092" max="14092" width="12.140625" style="737" customWidth="1"/>
    <col min="14093" max="14099" width="11" style="737" customWidth="1"/>
    <col min="14100" max="14104" width="14.42578125" style="737" customWidth="1"/>
    <col min="14105" max="14105" width="37.28515625" style="737" customWidth="1"/>
    <col min="14106" max="14107" width="11" style="737" customWidth="1"/>
    <col min="14108" max="14117" width="9.85546875" style="737" customWidth="1"/>
    <col min="14118" max="14121" width="11" style="737" customWidth="1"/>
    <col min="14122" max="14122" width="14.42578125" style="737" customWidth="1"/>
    <col min="14123" max="14123" width="4.140625" style="737" customWidth="1"/>
    <col min="14124" max="14124" width="13.28515625" style="737" customWidth="1"/>
    <col min="14125" max="14125" width="28.140625" style="737" customWidth="1"/>
    <col min="14126" max="14126" width="11" style="737" customWidth="1"/>
    <col min="14127" max="14127" width="14.42578125" style="737" customWidth="1"/>
    <col min="14128" max="14128" width="4.140625" style="737" customWidth="1"/>
    <col min="14129" max="14130" width="11" style="737" customWidth="1"/>
    <col min="14131" max="14131" width="14.42578125" style="737" customWidth="1"/>
    <col min="14132" max="14132" width="4.140625" style="737" customWidth="1"/>
    <col min="14133" max="14133" width="14.42578125" style="737" customWidth="1"/>
    <col min="14134" max="14336" width="11" style="737"/>
    <col min="14337" max="14337" width="34.7109375" style="737" customWidth="1"/>
    <col min="14338" max="14338" width="12.42578125" style="737" customWidth="1"/>
    <col min="14339" max="14340" width="10.28515625" style="737" customWidth="1"/>
    <col min="14341" max="14341" width="37.7109375" style="737" customWidth="1"/>
    <col min="14342" max="14344" width="16.7109375" style="737" customWidth="1"/>
    <col min="14345" max="14345" width="33.7109375" style="737" customWidth="1"/>
    <col min="14346" max="14346" width="38.7109375" style="737" customWidth="1"/>
    <col min="14347" max="14347" width="13.28515625" style="737" customWidth="1"/>
    <col min="14348" max="14348" width="12.140625" style="737" customWidth="1"/>
    <col min="14349" max="14355" width="11" style="737" customWidth="1"/>
    <col min="14356" max="14360" width="14.42578125" style="737" customWidth="1"/>
    <col min="14361" max="14361" width="37.28515625" style="737" customWidth="1"/>
    <col min="14362" max="14363" width="11" style="737" customWidth="1"/>
    <col min="14364" max="14373" width="9.85546875" style="737" customWidth="1"/>
    <col min="14374" max="14377" width="11" style="737" customWidth="1"/>
    <col min="14378" max="14378" width="14.42578125" style="737" customWidth="1"/>
    <col min="14379" max="14379" width="4.140625" style="737" customWidth="1"/>
    <col min="14380" max="14380" width="13.28515625" style="737" customWidth="1"/>
    <col min="14381" max="14381" width="28.140625" style="737" customWidth="1"/>
    <col min="14382" max="14382" width="11" style="737" customWidth="1"/>
    <col min="14383" max="14383" width="14.42578125" style="737" customWidth="1"/>
    <col min="14384" max="14384" width="4.140625" style="737" customWidth="1"/>
    <col min="14385" max="14386" width="11" style="737" customWidth="1"/>
    <col min="14387" max="14387" width="14.42578125" style="737" customWidth="1"/>
    <col min="14388" max="14388" width="4.140625" style="737" customWidth="1"/>
    <col min="14389" max="14389" width="14.42578125" style="737" customWidth="1"/>
    <col min="14390" max="14592" width="11" style="737"/>
    <col min="14593" max="14593" width="34.7109375" style="737" customWidth="1"/>
    <col min="14594" max="14594" width="12.42578125" style="737" customWidth="1"/>
    <col min="14595" max="14596" width="10.28515625" style="737" customWidth="1"/>
    <col min="14597" max="14597" width="37.7109375" style="737" customWidth="1"/>
    <col min="14598" max="14600" width="16.7109375" style="737" customWidth="1"/>
    <col min="14601" max="14601" width="33.7109375" style="737" customWidth="1"/>
    <col min="14602" max="14602" width="38.7109375" style="737" customWidth="1"/>
    <col min="14603" max="14603" width="13.28515625" style="737" customWidth="1"/>
    <col min="14604" max="14604" width="12.140625" style="737" customWidth="1"/>
    <col min="14605" max="14611" width="11" style="737" customWidth="1"/>
    <col min="14612" max="14616" width="14.42578125" style="737" customWidth="1"/>
    <col min="14617" max="14617" width="37.28515625" style="737" customWidth="1"/>
    <col min="14618" max="14619" width="11" style="737" customWidth="1"/>
    <col min="14620" max="14629" width="9.85546875" style="737" customWidth="1"/>
    <col min="14630" max="14633" width="11" style="737" customWidth="1"/>
    <col min="14634" max="14634" width="14.42578125" style="737" customWidth="1"/>
    <col min="14635" max="14635" width="4.140625" style="737" customWidth="1"/>
    <col min="14636" max="14636" width="13.28515625" style="737" customWidth="1"/>
    <col min="14637" max="14637" width="28.140625" style="737" customWidth="1"/>
    <col min="14638" max="14638" width="11" style="737" customWidth="1"/>
    <col min="14639" max="14639" width="14.42578125" style="737" customWidth="1"/>
    <col min="14640" max="14640" width="4.140625" style="737" customWidth="1"/>
    <col min="14641" max="14642" width="11" style="737" customWidth="1"/>
    <col min="14643" max="14643" width="14.42578125" style="737" customWidth="1"/>
    <col min="14644" max="14644" width="4.140625" style="737" customWidth="1"/>
    <col min="14645" max="14645" width="14.42578125" style="737" customWidth="1"/>
    <col min="14646" max="14848" width="11" style="737"/>
    <col min="14849" max="14849" width="34.7109375" style="737" customWidth="1"/>
    <col min="14850" max="14850" width="12.42578125" style="737" customWidth="1"/>
    <col min="14851" max="14852" width="10.28515625" style="737" customWidth="1"/>
    <col min="14853" max="14853" width="37.7109375" style="737" customWidth="1"/>
    <col min="14854" max="14856" width="16.7109375" style="737" customWidth="1"/>
    <col min="14857" max="14857" width="33.7109375" style="737" customWidth="1"/>
    <col min="14858" max="14858" width="38.7109375" style="737" customWidth="1"/>
    <col min="14859" max="14859" width="13.28515625" style="737" customWidth="1"/>
    <col min="14860" max="14860" width="12.140625" style="737" customWidth="1"/>
    <col min="14861" max="14867" width="11" style="737" customWidth="1"/>
    <col min="14868" max="14872" width="14.42578125" style="737" customWidth="1"/>
    <col min="14873" max="14873" width="37.28515625" style="737" customWidth="1"/>
    <col min="14874" max="14875" width="11" style="737" customWidth="1"/>
    <col min="14876" max="14885" width="9.85546875" style="737" customWidth="1"/>
    <col min="14886" max="14889" width="11" style="737" customWidth="1"/>
    <col min="14890" max="14890" width="14.42578125" style="737" customWidth="1"/>
    <col min="14891" max="14891" width="4.140625" style="737" customWidth="1"/>
    <col min="14892" max="14892" width="13.28515625" style="737" customWidth="1"/>
    <col min="14893" max="14893" width="28.140625" style="737" customWidth="1"/>
    <col min="14894" max="14894" width="11" style="737" customWidth="1"/>
    <col min="14895" max="14895" width="14.42578125" style="737" customWidth="1"/>
    <col min="14896" max="14896" width="4.140625" style="737" customWidth="1"/>
    <col min="14897" max="14898" width="11" style="737" customWidth="1"/>
    <col min="14899" max="14899" width="14.42578125" style="737" customWidth="1"/>
    <col min="14900" max="14900" width="4.140625" style="737" customWidth="1"/>
    <col min="14901" max="14901" width="14.42578125" style="737" customWidth="1"/>
    <col min="14902" max="15104" width="11" style="737"/>
    <col min="15105" max="15105" width="34.7109375" style="737" customWidth="1"/>
    <col min="15106" max="15106" width="12.42578125" style="737" customWidth="1"/>
    <col min="15107" max="15108" width="10.28515625" style="737" customWidth="1"/>
    <col min="15109" max="15109" width="37.7109375" style="737" customWidth="1"/>
    <col min="15110" max="15112" width="16.7109375" style="737" customWidth="1"/>
    <col min="15113" max="15113" width="33.7109375" style="737" customWidth="1"/>
    <col min="15114" max="15114" width="38.7109375" style="737" customWidth="1"/>
    <col min="15115" max="15115" width="13.28515625" style="737" customWidth="1"/>
    <col min="15116" max="15116" width="12.140625" style="737" customWidth="1"/>
    <col min="15117" max="15123" width="11" style="737" customWidth="1"/>
    <col min="15124" max="15128" width="14.42578125" style="737" customWidth="1"/>
    <col min="15129" max="15129" width="37.28515625" style="737" customWidth="1"/>
    <col min="15130" max="15131" width="11" style="737" customWidth="1"/>
    <col min="15132" max="15141" width="9.85546875" style="737" customWidth="1"/>
    <col min="15142" max="15145" width="11" style="737" customWidth="1"/>
    <col min="15146" max="15146" width="14.42578125" style="737" customWidth="1"/>
    <col min="15147" max="15147" width="4.140625" style="737" customWidth="1"/>
    <col min="15148" max="15148" width="13.28515625" style="737" customWidth="1"/>
    <col min="15149" max="15149" width="28.140625" style="737" customWidth="1"/>
    <col min="15150" max="15150" width="11" style="737" customWidth="1"/>
    <col min="15151" max="15151" width="14.42578125" style="737" customWidth="1"/>
    <col min="15152" max="15152" width="4.140625" style="737" customWidth="1"/>
    <col min="15153" max="15154" width="11" style="737" customWidth="1"/>
    <col min="15155" max="15155" width="14.42578125" style="737" customWidth="1"/>
    <col min="15156" max="15156" width="4.140625" style="737" customWidth="1"/>
    <col min="15157" max="15157" width="14.42578125" style="737" customWidth="1"/>
    <col min="15158" max="15360" width="11" style="737"/>
    <col min="15361" max="15361" width="34.7109375" style="737" customWidth="1"/>
    <col min="15362" max="15362" width="12.42578125" style="737" customWidth="1"/>
    <col min="15363" max="15364" width="10.28515625" style="737" customWidth="1"/>
    <col min="15365" max="15365" width="37.7109375" style="737" customWidth="1"/>
    <col min="15366" max="15368" width="16.7109375" style="737" customWidth="1"/>
    <col min="15369" max="15369" width="33.7109375" style="737" customWidth="1"/>
    <col min="15370" max="15370" width="38.7109375" style="737" customWidth="1"/>
    <col min="15371" max="15371" width="13.28515625" style="737" customWidth="1"/>
    <col min="15372" max="15372" width="12.140625" style="737" customWidth="1"/>
    <col min="15373" max="15379" width="11" style="737" customWidth="1"/>
    <col min="15380" max="15384" width="14.42578125" style="737" customWidth="1"/>
    <col min="15385" max="15385" width="37.28515625" style="737" customWidth="1"/>
    <col min="15386" max="15387" width="11" style="737" customWidth="1"/>
    <col min="15388" max="15397" width="9.85546875" style="737" customWidth="1"/>
    <col min="15398" max="15401" width="11" style="737" customWidth="1"/>
    <col min="15402" max="15402" width="14.42578125" style="737" customWidth="1"/>
    <col min="15403" max="15403" width="4.140625" style="737" customWidth="1"/>
    <col min="15404" max="15404" width="13.28515625" style="737" customWidth="1"/>
    <col min="15405" max="15405" width="28.140625" style="737" customWidth="1"/>
    <col min="15406" max="15406" width="11" style="737" customWidth="1"/>
    <col min="15407" max="15407" width="14.42578125" style="737" customWidth="1"/>
    <col min="15408" max="15408" width="4.140625" style="737" customWidth="1"/>
    <col min="15409" max="15410" width="11" style="737" customWidth="1"/>
    <col min="15411" max="15411" width="14.42578125" style="737" customWidth="1"/>
    <col min="15412" max="15412" width="4.140625" style="737" customWidth="1"/>
    <col min="15413" max="15413" width="14.42578125" style="737" customWidth="1"/>
    <col min="15414" max="15616" width="11" style="737"/>
    <col min="15617" max="15617" width="34.7109375" style="737" customWidth="1"/>
    <col min="15618" max="15618" width="12.42578125" style="737" customWidth="1"/>
    <col min="15619" max="15620" width="10.28515625" style="737" customWidth="1"/>
    <col min="15621" max="15621" width="37.7109375" style="737" customWidth="1"/>
    <col min="15622" max="15624" width="16.7109375" style="737" customWidth="1"/>
    <col min="15625" max="15625" width="33.7109375" style="737" customWidth="1"/>
    <col min="15626" max="15626" width="38.7109375" style="737" customWidth="1"/>
    <col min="15627" max="15627" width="13.28515625" style="737" customWidth="1"/>
    <col min="15628" max="15628" width="12.140625" style="737" customWidth="1"/>
    <col min="15629" max="15635" width="11" style="737" customWidth="1"/>
    <col min="15636" max="15640" width="14.42578125" style="737" customWidth="1"/>
    <col min="15641" max="15641" width="37.28515625" style="737" customWidth="1"/>
    <col min="15642" max="15643" width="11" style="737" customWidth="1"/>
    <col min="15644" max="15653" width="9.85546875" style="737" customWidth="1"/>
    <col min="15654" max="15657" width="11" style="737" customWidth="1"/>
    <col min="15658" max="15658" width="14.42578125" style="737" customWidth="1"/>
    <col min="15659" max="15659" width="4.140625" style="737" customWidth="1"/>
    <col min="15660" max="15660" width="13.28515625" style="737" customWidth="1"/>
    <col min="15661" max="15661" width="28.140625" style="737" customWidth="1"/>
    <col min="15662" max="15662" width="11" style="737" customWidth="1"/>
    <col min="15663" max="15663" width="14.42578125" style="737" customWidth="1"/>
    <col min="15664" max="15664" width="4.140625" style="737" customWidth="1"/>
    <col min="15665" max="15666" width="11" style="737" customWidth="1"/>
    <col min="15667" max="15667" width="14.42578125" style="737" customWidth="1"/>
    <col min="15668" max="15668" width="4.140625" style="737" customWidth="1"/>
    <col min="15669" max="15669" width="14.42578125" style="737" customWidth="1"/>
    <col min="15670" max="15872" width="11" style="737"/>
    <col min="15873" max="15873" width="34.7109375" style="737" customWidth="1"/>
    <col min="15874" max="15874" width="12.42578125" style="737" customWidth="1"/>
    <col min="15875" max="15876" width="10.28515625" style="737" customWidth="1"/>
    <col min="15877" max="15877" width="37.7109375" style="737" customWidth="1"/>
    <col min="15878" max="15880" width="16.7109375" style="737" customWidth="1"/>
    <col min="15881" max="15881" width="33.7109375" style="737" customWidth="1"/>
    <col min="15882" max="15882" width="38.7109375" style="737" customWidth="1"/>
    <col min="15883" max="15883" width="13.28515625" style="737" customWidth="1"/>
    <col min="15884" max="15884" width="12.140625" style="737" customWidth="1"/>
    <col min="15885" max="15891" width="11" style="737" customWidth="1"/>
    <col min="15892" max="15896" width="14.42578125" style="737" customWidth="1"/>
    <col min="15897" max="15897" width="37.28515625" style="737" customWidth="1"/>
    <col min="15898" max="15899" width="11" style="737" customWidth="1"/>
    <col min="15900" max="15909" width="9.85546875" style="737" customWidth="1"/>
    <col min="15910" max="15913" width="11" style="737" customWidth="1"/>
    <col min="15914" max="15914" width="14.42578125" style="737" customWidth="1"/>
    <col min="15915" max="15915" width="4.140625" style="737" customWidth="1"/>
    <col min="15916" max="15916" width="13.28515625" style="737" customWidth="1"/>
    <col min="15917" max="15917" width="28.140625" style="737" customWidth="1"/>
    <col min="15918" max="15918" width="11" style="737" customWidth="1"/>
    <col min="15919" max="15919" width="14.42578125" style="737" customWidth="1"/>
    <col min="15920" max="15920" width="4.140625" style="737" customWidth="1"/>
    <col min="15921" max="15922" width="11" style="737" customWidth="1"/>
    <col min="15923" max="15923" width="14.42578125" style="737" customWidth="1"/>
    <col min="15924" max="15924" width="4.140625" style="737" customWidth="1"/>
    <col min="15925" max="15925" width="14.42578125" style="737" customWidth="1"/>
    <col min="15926" max="16128" width="11" style="737"/>
    <col min="16129" max="16129" width="34.7109375" style="737" customWidth="1"/>
    <col min="16130" max="16130" width="12.42578125" style="737" customWidth="1"/>
    <col min="16131" max="16132" width="10.28515625" style="737" customWidth="1"/>
    <col min="16133" max="16133" width="37.7109375" style="737" customWidth="1"/>
    <col min="16134" max="16136" width="16.7109375" style="737" customWidth="1"/>
    <col min="16137" max="16137" width="33.7109375" style="737" customWidth="1"/>
    <col min="16138" max="16138" width="38.7109375" style="737" customWidth="1"/>
    <col min="16139" max="16139" width="13.28515625" style="737" customWidth="1"/>
    <col min="16140" max="16140" width="12.140625" style="737" customWidth="1"/>
    <col min="16141" max="16147" width="11" style="737" customWidth="1"/>
    <col min="16148" max="16152" width="14.42578125" style="737" customWidth="1"/>
    <col min="16153" max="16153" width="37.28515625" style="737" customWidth="1"/>
    <col min="16154" max="16155" width="11" style="737" customWidth="1"/>
    <col min="16156" max="16165" width="9.85546875" style="737" customWidth="1"/>
    <col min="16166" max="16169" width="11" style="737" customWidth="1"/>
    <col min="16170" max="16170" width="14.42578125" style="737" customWidth="1"/>
    <col min="16171" max="16171" width="4.140625" style="737" customWidth="1"/>
    <col min="16172" max="16172" width="13.28515625" style="737" customWidth="1"/>
    <col min="16173" max="16173" width="28.140625" style="737" customWidth="1"/>
    <col min="16174" max="16174" width="11" style="737" customWidth="1"/>
    <col min="16175" max="16175" width="14.42578125" style="737" customWidth="1"/>
    <col min="16176" max="16176" width="4.140625" style="737" customWidth="1"/>
    <col min="16177" max="16178" width="11" style="737" customWidth="1"/>
    <col min="16179" max="16179" width="14.42578125" style="737" customWidth="1"/>
    <col min="16180" max="16180" width="4.140625" style="737" customWidth="1"/>
    <col min="16181" max="16181" width="14.42578125" style="737" customWidth="1"/>
    <col min="16182" max="16384" width="11" style="737"/>
  </cols>
  <sheetData>
    <row r="1" spans="1:15" ht="24.75" customHeight="1">
      <c r="A1" s="1164" t="s">
        <v>279</v>
      </c>
      <c r="B1" s="1164"/>
      <c r="C1" s="1165"/>
      <c r="D1" s="1324" t="s">
        <v>280</v>
      </c>
      <c r="E1" s="1324"/>
      <c r="I1" s="738"/>
    </row>
    <row r="2" spans="1:15" ht="18.95" customHeight="1">
      <c r="E2" s="739"/>
    </row>
    <row r="3" spans="1:15" ht="18.95" customHeight="1">
      <c r="A3" s="1166" t="s">
        <v>662</v>
      </c>
      <c r="B3" s="740"/>
      <c r="D3" s="1325" t="s">
        <v>663</v>
      </c>
      <c r="E3" s="1326"/>
      <c r="F3" s="741"/>
      <c r="G3" s="742"/>
      <c r="I3" s="743"/>
      <c r="O3" s="744"/>
    </row>
    <row r="4" spans="1:15" ht="18.95" customHeight="1">
      <c r="A4" s="1167" t="s">
        <v>619</v>
      </c>
      <c r="B4" s="745"/>
      <c r="E4" s="746" t="s">
        <v>609</v>
      </c>
    </row>
    <row r="5" spans="1:15" ht="18.95" customHeight="1">
      <c r="E5" s="739"/>
    </row>
    <row r="6" spans="1:15" ht="18.95" customHeight="1">
      <c r="C6" s="1327" t="s">
        <v>282</v>
      </c>
      <c r="D6" s="1327"/>
      <c r="E6" s="739"/>
    </row>
    <row r="7" spans="1:15" ht="16.5" customHeight="1">
      <c r="A7" s="533" t="s">
        <v>574</v>
      </c>
      <c r="B7" s="747" t="s">
        <v>204</v>
      </c>
      <c r="C7" s="748" t="s">
        <v>5</v>
      </c>
      <c r="D7" s="749" t="s">
        <v>216</v>
      </c>
      <c r="E7" s="571" t="s">
        <v>575</v>
      </c>
      <c r="F7" s="750"/>
      <c r="G7" s="751"/>
      <c r="H7" s="750"/>
    </row>
    <row r="8" spans="1:15" ht="16.5" customHeight="1">
      <c r="A8" s="135"/>
      <c r="B8" s="752" t="s">
        <v>205</v>
      </c>
      <c r="C8" s="753" t="s">
        <v>191</v>
      </c>
      <c r="D8" s="753" t="s">
        <v>192</v>
      </c>
      <c r="E8" s="138"/>
      <c r="F8" s="754"/>
      <c r="G8" s="755"/>
      <c r="H8" s="756"/>
    </row>
    <row r="9" spans="1:15" s="757" customFormat="1" ht="8.1" customHeight="1">
      <c r="C9" s="753"/>
      <c r="D9" s="753"/>
      <c r="E9" s="758"/>
      <c r="F9" s="756"/>
      <c r="G9" s="756"/>
      <c r="H9" s="756"/>
    </row>
    <row r="10" spans="1:15" s="756" customFormat="1" ht="16.5" customHeight="1">
      <c r="A10" s="23" t="s">
        <v>15</v>
      </c>
      <c r="B10" s="591">
        <f>SUM(B11:B18)</f>
        <v>74</v>
      </c>
      <c r="C10" s="591">
        <f>SUM(C11:C18)</f>
        <v>5872</v>
      </c>
      <c r="D10" s="591">
        <f>SUM(D11:D18)</f>
        <v>2874</v>
      </c>
      <c r="E10" s="25" t="s">
        <v>16</v>
      </c>
      <c r="F10" s="641"/>
      <c r="G10" s="641"/>
      <c r="H10" s="748"/>
      <c r="I10" s="689"/>
    </row>
    <row r="11" spans="1:15" s="757" customFormat="1" ht="16.5" customHeight="1">
      <c r="A11" s="26" t="s">
        <v>17</v>
      </c>
      <c r="B11" s="27">
        <v>1</v>
      </c>
      <c r="C11" s="27">
        <v>37</v>
      </c>
      <c r="D11" s="27">
        <v>16</v>
      </c>
      <c r="E11" s="28" t="s">
        <v>18</v>
      </c>
      <c r="F11" s="641"/>
      <c r="G11" s="641"/>
      <c r="H11" s="748"/>
      <c r="I11" s="695"/>
    </row>
    <row r="12" spans="1:15" s="757" customFormat="1" ht="16.5" customHeight="1">
      <c r="A12" s="26" t="s">
        <v>19</v>
      </c>
      <c r="B12" s="27">
        <v>0</v>
      </c>
      <c r="C12" s="27">
        <v>0</v>
      </c>
      <c r="D12" s="27">
        <v>0</v>
      </c>
      <c r="E12" s="28" t="s">
        <v>20</v>
      </c>
      <c r="F12" s="732"/>
      <c r="G12" s="732"/>
      <c r="H12" s="759"/>
      <c r="I12" s="695"/>
    </row>
    <row r="13" spans="1:15" s="757" customFormat="1" ht="16.5" customHeight="1">
      <c r="A13" s="29" t="s">
        <v>21</v>
      </c>
      <c r="B13" s="27">
        <v>0</v>
      </c>
      <c r="C13" s="27">
        <v>0</v>
      </c>
      <c r="D13" s="27">
        <v>0</v>
      </c>
      <c r="E13" s="28" t="s">
        <v>22</v>
      </c>
      <c r="F13" s="641"/>
      <c r="G13" s="641"/>
      <c r="H13" s="759"/>
      <c r="I13" s="695"/>
    </row>
    <row r="14" spans="1:15" s="757" customFormat="1" ht="16.5" customHeight="1">
      <c r="A14" s="30" t="s">
        <v>23</v>
      </c>
      <c r="B14" s="27">
        <v>8</v>
      </c>
      <c r="C14" s="27">
        <v>711</v>
      </c>
      <c r="D14" s="27">
        <v>383</v>
      </c>
      <c r="E14" s="28" t="s">
        <v>24</v>
      </c>
      <c r="F14" s="641"/>
      <c r="G14" s="641"/>
      <c r="H14" s="759"/>
      <c r="I14" s="695"/>
    </row>
    <row r="15" spans="1:15" s="757" customFormat="1" ht="16.5" customHeight="1">
      <c r="A15" s="30" t="s">
        <v>25</v>
      </c>
      <c r="B15" s="27">
        <v>0</v>
      </c>
      <c r="C15" s="27">
        <v>0</v>
      </c>
      <c r="D15" s="27">
        <v>0</v>
      </c>
      <c r="E15" s="28" t="s">
        <v>26</v>
      </c>
      <c r="F15" s="641"/>
      <c r="G15" s="641"/>
      <c r="H15" s="759"/>
      <c r="I15" s="695"/>
    </row>
    <row r="16" spans="1:15" s="757" customFormat="1" ht="16.5" customHeight="1">
      <c r="A16" s="30" t="s">
        <v>27</v>
      </c>
      <c r="B16" s="27">
        <v>47</v>
      </c>
      <c r="C16" s="27">
        <v>3694</v>
      </c>
      <c r="D16" s="27">
        <v>1780</v>
      </c>
      <c r="E16" s="28" t="s">
        <v>28</v>
      </c>
      <c r="F16" s="732"/>
      <c r="G16" s="732"/>
      <c r="H16" s="759"/>
      <c r="I16" s="695"/>
    </row>
    <row r="17" spans="1:9" s="757" customFormat="1" ht="16.5" customHeight="1">
      <c r="A17" s="30" t="s">
        <v>29</v>
      </c>
      <c r="B17" s="27">
        <v>14</v>
      </c>
      <c r="C17" s="27">
        <v>1132</v>
      </c>
      <c r="D17" s="27">
        <v>549</v>
      </c>
      <c r="E17" s="28" t="s">
        <v>30</v>
      </c>
      <c r="F17" s="641"/>
      <c r="G17" s="641"/>
      <c r="H17" s="759"/>
      <c r="I17" s="695"/>
    </row>
    <row r="18" spans="1:9" s="757" customFormat="1" ht="16.5" customHeight="1">
      <c r="A18" s="30" t="s">
        <v>31</v>
      </c>
      <c r="B18" s="27">
        <v>4</v>
      </c>
      <c r="C18" s="27">
        <v>298</v>
      </c>
      <c r="D18" s="27">
        <v>146</v>
      </c>
      <c r="E18" s="28" t="s">
        <v>32</v>
      </c>
      <c r="F18" s="641"/>
      <c r="G18" s="641"/>
      <c r="H18" s="759"/>
      <c r="I18" s="695"/>
    </row>
    <row r="19" spans="1:9" s="757" customFormat="1" ht="16.5" customHeight="1">
      <c r="A19" s="31" t="s">
        <v>33</v>
      </c>
      <c r="B19" s="591">
        <f>SUM(B20:B27)</f>
        <v>38</v>
      </c>
      <c r="C19" s="591">
        <f>SUM(C20:C27)</f>
        <v>2628</v>
      </c>
      <c r="D19" s="591">
        <f>SUM(D20:D27)</f>
        <v>1211</v>
      </c>
      <c r="E19" s="32" t="s">
        <v>34</v>
      </c>
      <c r="F19" s="641"/>
      <c r="G19" s="641"/>
      <c r="H19" s="759"/>
      <c r="I19" s="695"/>
    </row>
    <row r="20" spans="1:9" s="757" customFormat="1" ht="16.5" customHeight="1">
      <c r="A20" s="26" t="s">
        <v>35</v>
      </c>
      <c r="B20" s="27">
        <v>5</v>
      </c>
      <c r="C20" s="27">
        <v>263</v>
      </c>
      <c r="D20" s="27">
        <v>119</v>
      </c>
      <c r="E20" s="33" t="s">
        <v>36</v>
      </c>
      <c r="F20" s="641"/>
      <c r="G20" s="641"/>
      <c r="H20" s="759"/>
      <c r="I20" s="697"/>
    </row>
    <row r="21" spans="1:9" s="757" customFormat="1" ht="16.5" customHeight="1">
      <c r="A21" s="26" t="s">
        <v>37</v>
      </c>
      <c r="B21" s="27">
        <v>0</v>
      </c>
      <c r="C21" s="27">
        <v>0</v>
      </c>
      <c r="D21" s="27">
        <v>0</v>
      </c>
      <c r="E21" s="33" t="s">
        <v>38</v>
      </c>
      <c r="F21" s="641"/>
      <c r="G21" s="641"/>
      <c r="H21" s="759"/>
      <c r="I21" s="697"/>
    </row>
    <row r="22" spans="1:9" s="757" customFormat="1" ht="16.5" customHeight="1">
      <c r="A22" s="26" t="s">
        <v>39</v>
      </c>
      <c r="B22" s="27">
        <v>0</v>
      </c>
      <c r="C22" s="27">
        <v>0</v>
      </c>
      <c r="D22" s="27">
        <v>0</v>
      </c>
      <c r="E22" s="33" t="s">
        <v>40</v>
      </c>
      <c r="F22" s="732"/>
      <c r="G22" s="732"/>
      <c r="H22" s="759"/>
      <c r="I22" s="695"/>
    </row>
    <row r="23" spans="1:9" s="757" customFormat="1" ht="16.5" customHeight="1">
      <c r="A23" s="26" t="s">
        <v>41</v>
      </c>
      <c r="B23" s="27">
        <v>2</v>
      </c>
      <c r="C23" s="27">
        <v>36</v>
      </c>
      <c r="D23" s="27">
        <v>18</v>
      </c>
      <c r="E23" s="28" t="s">
        <v>42</v>
      </c>
      <c r="F23" s="641"/>
      <c r="G23" s="641"/>
      <c r="H23" s="759"/>
      <c r="I23" s="695"/>
    </row>
    <row r="24" spans="1:9" s="757" customFormat="1" ht="16.5" customHeight="1">
      <c r="A24" s="26" t="s">
        <v>43</v>
      </c>
      <c r="B24" s="27">
        <v>0</v>
      </c>
      <c r="C24" s="27">
        <v>0</v>
      </c>
      <c r="D24" s="27">
        <v>0</v>
      </c>
      <c r="E24" s="33" t="s">
        <v>44</v>
      </c>
      <c r="F24" s="641"/>
      <c r="G24" s="641"/>
      <c r="H24" s="759"/>
      <c r="I24" s="695"/>
    </row>
    <row r="25" spans="1:9" s="756" customFormat="1" ht="16.5" customHeight="1">
      <c r="A25" s="26" t="s">
        <v>45</v>
      </c>
      <c r="B25" s="27">
        <v>5</v>
      </c>
      <c r="C25" s="27">
        <v>416</v>
      </c>
      <c r="D25" s="27">
        <v>223</v>
      </c>
      <c r="E25" s="33" t="s">
        <v>46</v>
      </c>
      <c r="F25" s="641"/>
      <c r="G25" s="641"/>
      <c r="H25" s="748"/>
      <c r="I25" s="689"/>
    </row>
    <row r="26" spans="1:9" s="757" customFormat="1" ht="16.5" customHeight="1">
      <c r="A26" s="26" t="s">
        <v>47</v>
      </c>
      <c r="B26" s="27">
        <v>25</v>
      </c>
      <c r="C26" s="27">
        <v>1913</v>
      </c>
      <c r="D26" s="27">
        <v>851</v>
      </c>
      <c r="E26" s="33" t="s">
        <v>48</v>
      </c>
      <c r="F26" s="641"/>
      <c r="G26" s="641"/>
      <c r="H26" s="759"/>
      <c r="I26" s="697"/>
    </row>
    <row r="27" spans="1:9" s="757" customFormat="1" ht="16.5" customHeight="1">
      <c r="A27" s="26" t="s">
        <v>49</v>
      </c>
      <c r="B27" s="27">
        <v>1</v>
      </c>
      <c r="C27" s="27">
        <v>0</v>
      </c>
      <c r="D27" s="27">
        <v>0</v>
      </c>
      <c r="E27" s="33" t="s">
        <v>50</v>
      </c>
      <c r="F27" s="641"/>
      <c r="G27" s="641"/>
      <c r="H27" s="759"/>
      <c r="I27" s="695"/>
    </row>
    <row r="28" spans="1:9" s="757" customFormat="1" ht="16.5" customHeight="1">
      <c r="A28" s="23" t="s">
        <v>51</v>
      </c>
      <c r="B28" s="591">
        <f>SUM(B29:B37)</f>
        <v>136</v>
      </c>
      <c r="C28" s="591">
        <f>SUM(C29:C37)</f>
        <v>12180</v>
      </c>
      <c r="D28" s="591">
        <f>SUM(D29:D37)</f>
        <v>6004</v>
      </c>
      <c r="E28" s="25" t="s">
        <v>52</v>
      </c>
      <c r="F28" s="641"/>
      <c r="G28" s="641"/>
      <c r="H28" s="759"/>
      <c r="I28" s="695"/>
    </row>
    <row r="29" spans="1:9" s="757" customFormat="1" ht="16.5" customHeight="1">
      <c r="A29" s="34" t="s">
        <v>53</v>
      </c>
      <c r="B29" s="27">
        <v>47</v>
      </c>
      <c r="C29" s="27">
        <v>4734</v>
      </c>
      <c r="D29" s="27">
        <v>2256</v>
      </c>
      <c r="E29" s="28" t="s">
        <v>54</v>
      </c>
      <c r="F29" s="641"/>
      <c r="G29" s="641"/>
      <c r="H29" s="759"/>
      <c r="I29" s="695"/>
    </row>
    <row r="30" spans="1:9" s="757" customFormat="1" ht="16.5" customHeight="1">
      <c r="A30" s="35" t="s">
        <v>55</v>
      </c>
      <c r="B30" s="27">
        <v>0</v>
      </c>
      <c r="C30" s="27">
        <v>0</v>
      </c>
      <c r="D30" s="27">
        <v>0</v>
      </c>
      <c r="E30" s="28" t="s">
        <v>56</v>
      </c>
      <c r="F30" s="641"/>
      <c r="G30" s="641"/>
      <c r="H30" s="759"/>
      <c r="I30" s="695"/>
    </row>
    <row r="31" spans="1:9" s="757" customFormat="1" ht="16.5" customHeight="1">
      <c r="A31" s="34" t="s">
        <v>57</v>
      </c>
      <c r="B31" s="27">
        <v>1</v>
      </c>
      <c r="C31" s="27">
        <v>47</v>
      </c>
      <c r="D31" s="27">
        <v>25</v>
      </c>
      <c r="E31" s="28" t="s">
        <v>58</v>
      </c>
      <c r="F31" s="641"/>
      <c r="G31" s="641"/>
      <c r="H31" s="759"/>
      <c r="I31" s="695"/>
    </row>
    <row r="32" spans="1:9" s="757" customFormat="1" ht="16.5" customHeight="1">
      <c r="A32" s="26" t="s">
        <v>59</v>
      </c>
      <c r="B32" s="27">
        <v>71</v>
      </c>
      <c r="C32" s="27">
        <v>6215</v>
      </c>
      <c r="D32" s="27">
        <v>3117</v>
      </c>
      <c r="E32" s="28" t="s">
        <v>60</v>
      </c>
      <c r="F32" s="732"/>
      <c r="G32" s="732"/>
      <c r="H32" s="759"/>
      <c r="I32" s="695"/>
    </row>
    <row r="33" spans="1:9" s="757" customFormat="1" ht="16.5" customHeight="1">
      <c r="A33" s="35" t="s">
        <v>61</v>
      </c>
      <c r="B33" s="27">
        <v>1</v>
      </c>
      <c r="C33" s="27">
        <v>147</v>
      </c>
      <c r="D33" s="27">
        <v>68</v>
      </c>
      <c r="E33" s="28" t="s">
        <v>62</v>
      </c>
      <c r="F33" s="641"/>
      <c r="G33" s="641"/>
      <c r="H33" s="759"/>
      <c r="I33" s="695"/>
    </row>
    <row r="34" spans="1:9" s="756" customFormat="1" ht="16.5" customHeight="1">
      <c r="A34" s="26" t="s">
        <v>63</v>
      </c>
      <c r="B34" s="27">
        <v>7</v>
      </c>
      <c r="C34" s="27">
        <v>567</v>
      </c>
      <c r="D34" s="27">
        <v>304</v>
      </c>
      <c r="E34" s="28" t="s">
        <v>64</v>
      </c>
      <c r="F34" s="641"/>
      <c r="G34" s="641"/>
      <c r="H34" s="748"/>
      <c r="I34" s="689"/>
    </row>
    <row r="35" spans="1:9" s="757" customFormat="1" ht="16.5" customHeight="1">
      <c r="A35" s="26" t="s">
        <v>65</v>
      </c>
      <c r="B35" s="27">
        <v>0</v>
      </c>
      <c r="C35" s="27">
        <v>0</v>
      </c>
      <c r="D35" s="27">
        <v>0</v>
      </c>
      <c r="E35" s="28" t="s">
        <v>66</v>
      </c>
      <c r="F35" s="641"/>
      <c r="G35" s="641"/>
      <c r="H35" s="759"/>
      <c r="I35" s="695"/>
    </row>
    <row r="36" spans="1:9" s="757" customFormat="1" ht="16.5" customHeight="1">
      <c r="A36" s="26" t="s">
        <v>67</v>
      </c>
      <c r="B36" s="27">
        <v>9</v>
      </c>
      <c r="C36" s="27">
        <v>470</v>
      </c>
      <c r="D36" s="27">
        <v>234</v>
      </c>
      <c r="E36" s="28" t="s">
        <v>68</v>
      </c>
      <c r="F36" s="732"/>
      <c r="G36" s="732"/>
      <c r="H36" s="759"/>
      <c r="I36" s="695"/>
    </row>
    <row r="37" spans="1:9" s="757" customFormat="1" ht="16.5" customHeight="1">
      <c r="A37" s="26" t="s">
        <v>69</v>
      </c>
      <c r="B37" s="27">
        <v>0</v>
      </c>
      <c r="C37" s="27">
        <v>0</v>
      </c>
      <c r="D37" s="27">
        <v>0</v>
      </c>
      <c r="E37" s="28" t="s">
        <v>70</v>
      </c>
      <c r="F37" s="641"/>
      <c r="G37" s="641"/>
      <c r="H37" s="759"/>
      <c r="I37" s="695"/>
    </row>
    <row r="38" spans="1:9" s="757" customFormat="1" ht="16.5" customHeight="1">
      <c r="A38" s="36" t="s">
        <v>71</v>
      </c>
      <c r="B38" s="591">
        <f>SUM(B39:B45)</f>
        <v>208</v>
      </c>
      <c r="C38" s="591">
        <f>SUM(C39:C45)</f>
        <v>21644</v>
      </c>
      <c r="D38" s="591">
        <f>SUM(D39:D45)</f>
        <v>10339</v>
      </c>
      <c r="E38" s="25" t="s">
        <v>72</v>
      </c>
      <c r="F38" s="641"/>
      <c r="G38" s="641"/>
      <c r="H38" s="759"/>
      <c r="I38" s="695"/>
    </row>
    <row r="39" spans="1:9" s="757" customFormat="1" ht="16.5" customHeight="1">
      <c r="A39" s="34" t="s">
        <v>73</v>
      </c>
      <c r="B39" s="27">
        <v>42</v>
      </c>
      <c r="C39" s="27">
        <v>4277</v>
      </c>
      <c r="D39" s="27">
        <v>2084</v>
      </c>
      <c r="E39" s="33" t="s">
        <v>74</v>
      </c>
      <c r="F39" s="641"/>
      <c r="G39" s="641"/>
      <c r="H39" s="759"/>
      <c r="I39" s="695"/>
    </row>
    <row r="40" spans="1:9" s="757" customFormat="1" ht="16.5" customHeight="1">
      <c r="A40" s="34" t="s">
        <v>75</v>
      </c>
      <c r="B40" s="27">
        <v>12</v>
      </c>
      <c r="C40" s="27">
        <v>622</v>
      </c>
      <c r="D40" s="27">
        <v>330</v>
      </c>
      <c r="E40" s="28" t="s">
        <v>76</v>
      </c>
      <c r="F40" s="641"/>
      <c r="G40" s="641"/>
      <c r="H40" s="759"/>
      <c r="I40" s="695"/>
    </row>
    <row r="41" spans="1:9" s="757" customFormat="1" ht="16.5" customHeight="1">
      <c r="A41" s="34" t="s">
        <v>77</v>
      </c>
      <c r="B41" s="27">
        <v>52</v>
      </c>
      <c r="C41" s="27">
        <v>6964</v>
      </c>
      <c r="D41" s="27">
        <v>3421</v>
      </c>
      <c r="E41" s="28" t="s">
        <v>78</v>
      </c>
      <c r="F41" s="732"/>
      <c r="G41" s="732"/>
      <c r="H41" s="759"/>
      <c r="I41" s="695"/>
    </row>
    <row r="42" spans="1:9" s="757" customFormat="1" ht="16.5" customHeight="1">
      <c r="A42" s="34" t="s">
        <v>79</v>
      </c>
      <c r="B42" s="27">
        <v>43</v>
      </c>
      <c r="C42" s="27">
        <v>4784</v>
      </c>
      <c r="D42" s="27">
        <v>2152</v>
      </c>
      <c r="E42" s="28" t="s">
        <v>80</v>
      </c>
      <c r="F42" s="641"/>
      <c r="G42" s="641"/>
      <c r="H42" s="759"/>
      <c r="I42" s="695"/>
    </row>
    <row r="43" spans="1:9" s="757" customFormat="1" ht="16.5" customHeight="1">
      <c r="A43" s="34" t="s">
        <v>81</v>
      </c>
      <c r="B43" s="27">
        <v>6</v>
      </c>
      <c r="C43" s="27">
        <v>225</v>
      </c>
      <c r="D43" s="27">
        <v>80</v>
      </c>
      <c r="E43" s="33" t="s">
        <v>82</v>
      </c>
      <c r="F43" s="641"/>
      <c r="G43" s="641"/>
      <c r="H43" s="759"/>
      <c r="I43" s="695"/>
    </row>
    <row r="44" spans="1:9" s="757" customFormat="1" ht="16.5" customHeight="1">
      <c r="A44" s="34" t="s">
        <v>83</v>
      </c>
      <c r="B44" s="27">
        <v>7</v>
      </c>
      <c r="C44" s="27">
        <v>492</v>
      </c>
      <c r="D44" s="27">
        <v>229</v>
      </c>
      <c r="E44" s="33" t="s">
        <v>84</v>
      </c>
      <c r="F44" s="641"/>
      <c r="G44" s="641"/>
      <c r="H44" s="759"/>
      <c r="I44" s="695"/>
    </row>
    <row r="45" spans="1:9" s="756" customFormat="1" ht="16.5" customHeight="1">
      <c r="A45" s="34" t="s">
        <v>85</v>
      </c>
      <c r="B45" s="27">
        <v>46</v>
      </c>
      <c r="C45" s="27">
        <v>4280</v>
      </c>
      <c r="D45" s="27">
        <v>2043</v>
      </c>
      <c r="E45" s="28" t="s">
        <v>86</v>
      </c>
      <c r="F45" s="641"/>
      <c r="G45" s="641"/>
      <c r="H45" s="748"/>
      <c r="I45" s="689"/>
    </row>
    <row r="46" spans="1:9" s="757" customFormat="1" ht="16.5" customHeight="1">
      <c r="A46" s="37" t="s">
        <v>87</v>
      </c>
      <c r="B46" s="591">
        <f>SUM(B47:B51)</f>
        <v>40</v>
      </c>
      <c r="C46" s="591">
        <f>SUM(C47:C51)</f>
        <v>3611</v>
      </c>
      <c r="D46" s="591">
        <f>SUM(D47:D51)</f>
        <v>1728</v>
      </c>
      <c r="E46" s="25" t="s">
        <v>88</v>
      </c>
      <c r="F46" s="641"/>
      <c r="G46" s="641"/>
      <c r="H46" s="759"/>
      <c r="I46" s="695"/>
    </row>
    <row r="47" spans="1:9" s="757" customFormat="1" ht="16.5" customHeight="1">
      <c r="A47" s="38" t="s">
        <v>89</v>
      </c>
      <c r="B47" s="27">
        <v>0</v>
      </c>
      <c r="C47" s="27">
        <v>0</v>
      </c>
      <c r="D47" s="27">
        <v>0</v>
      </c>
      <c r="E47" s="28" t="s">
        <v>90</v>
      </c>
      <c r="F47" s="641"/>
      <c r="G47" s="641"/>
      <c r="H47" s="759"/>
      <c r="I47" s="695"/>
    </row>
    <row r="48" spans="1:9" s="231" customFormat="1" ht="16.5" customHeight="1">
      <c r="A48" s="34" t="s">
        <v>91</v>
      </c>
      <c r="B48" s="27">
        <v>12</v>
      </c>
      <c r="C48" s="27">
        <v>1236</v>
      </c>
      <c r="D48" s="27">
        <v>586</v>
      </c>
      <c r="E48" s="28" t="s">
        <v>92</v>
      </c>
      <c r="F48" s="732"/>
      <c r="G48" s="732"/>
    </row>
    <row r="49" spans="1:9" s="757" customFormat="1" ht="16.5" customHeight="1">
      <c r="A49" s="34" t="s">
        <v>93</v>
      </c>
      <c r="B49" s="27">
        <v>7</v>
      </c>
      <c r="C49" s="27">
        <v>543</v>
      </c>
      <c r="D49" s="27">
        <v>255</v>
      </c>
      <c r="E49" s="28" t="s">
        <v>94</v>
      </c>
      <c r="F49" s="641"/>
      <c r="G49" s="641"/>
      <c r="H49" s="759"/>
      <c r="I49" s="695"/>
    </row>
    <row r="50" spans="1:9" s="757" customFormat="1" ht="16.5" customHeight="1">
      <c r="A50" s="34" t="s">
        <v>95</v>
      </c>
      <c r="B50" s="27">
        <v>5</v>
      </c>
      <c r="C50" s="27">
        <v>16</v>
      </c>
      <c r="D50" s="27">
        <v>6</v>
      </c>
      <c r="E50" s="28" t="s">
        <v>96</v>
      </c>
      <c r="F50" s="641"/>
      <c r="G50" s="641"/>
      <c r="H50" s="759"/>
      <c r="I50" s="695"/>
    </row>
    <row r="51" spans="1:9" s="757" customFormat="1" ht="16.5" customHeight="1">
      <c r="A51" s="34" t="s">
        <v>97</v>
      </c>
      <c r="B51" s="27">
        <v>16</v>
      </c>
      <c r="C51" s="27">
        <v>1816</v>
      </c>
      <c r="D51" s="27">
        <v>881</v>
      </c>
      <c r="E51" s="33" t="s">
        <v>98</v>
      </c>
      <c r="F51" s="732"/>
      <c r="G51" s="732"/>
      <c r="H51" s="759"/>
      <c r="I51" s="695"/>
    </row>
    <row r="52" spans="1:9" s="756" customFormat="1" ht="12.75" customHeight="1">
      <c r="A52" s="1328"/>
      <c r="B52" s="1328"/>
      <c r="C52" s="1328"/>
      <c r="D52" s="1328"/>
      <c r="E52" s="1328"/>
      <c r="F52" s="748"/>
      <c r="G52" s="748"/>
      <c r="H52" s="748"/>
      <c r="I52" s="689"/>
    </row>
    <row r="53" spans="1:9" s="757" customFormat="1" ht="12.75" customHeight="1">
      <c r="A53" s="229"/>
      <c r="B53" s="229"/>
      <c r="D53" s="756"/>
      <c r="E53" s="311"/>
      <c r="F53" s="759"/>
      <c r="G53" s="759"/>
      <c r="H53" s="759"/>
      <c r="I53" s="695"/>
    </row>
    <row r="54" spans="1:9" s="757" customFormat="1" ht="12.75" customHeight="1">
      <c r="A54" s="233"/>
      <c r="B54" s="233"/>
      <c r="D54" s="760"/>
      <c r="E54" s="260"/>
      <c r="F54" s="759"/>
      <c r="G54" s="759"/>
      <c r="H54" s="759"/>
      <c r="I54" s="695"/>
    </row>
    <row r="55" spans="1:9" s="757" customFormat="1" ht="24.75" customHeight="1">
      <c r="A55" s="1164" t="s">
        <v>279</v>
      </c>
      <c r="B55" s="1168"/>
      <c r="C55" s="1165"/>
      <c r="D55" s="1324" t="s">
        <v>280</v>
      </c>
      <c r="E55" s="1324"/>
      <c r="F55" s="759"/>
      <c r="G55" s="759"/>
      <c r="H55" s="759"/>
      <c r="I55" s="697"/>
    </row>
    <row r="56" spans="1:9" s="757" customFormat="1" ht="12.75" customHeight="1">
      <c r="A56" s="761"/>
      <c r="B56" s="762"/>
      <c r="C56" s="761"/>
      <c r="D56" s="761"/>
      <c r="E56" s="761"/>
      <c r="F56" s="759"/>
      <c r="G56" s="759"/>
      <c r="H56" s="759"/>
      <c r="I56" s="695"/>
    </row>
    <row r="57" spans="1:9" s="757" customFormat="1" ht="20.25" customHeight="1">
      <c r="A57" s="1169" t="s">
        <v>664</v>
      </c>
      <c r="B57" s="763"/>
      <c r="C57" s="761"/>
      <c r="D57" s="1321" t="s">
        <v>663</v>
      </c>
      <c r="E57" s="1322"/>
      <c r="F57" s="759"/>
      <c r="G57" s="759"/>
      <c r="H57" s="759"/>
      <c r="I57" s="695"/>
    </row>
    <row r="58" spans="1:9" s="757" customFormat="1" ht="24" customHeight="1">
      <c r="A58" s="761" t="s">
        <v>665</v>
      </c>
      <c r="B58" s="762"/>
      <c r="C58" s="761"/>
      <c r="D58" s="761"/>
      <c r="E58" s="764" t="s">
        <v>655</v>
      </c>
      <c r="F58" s="759"/>
      <c r="G58" s="759"/>
      <c r="H58" s="759"/>
      <c r="I58" s="695"/>
    </row>
    <row r="59" spans="1:9" s="757" customFormat="1" ht="15" customHeight="1">
      <c r="A59" s="761"/>
      <c r="B59" s="762"/>
      <c r="C59" s="761"/>
      <c r="D59" s="761"/>
      <c r="E59" s="765"/>
      <c r="F59" s="759"/>
      <c r="G59" s="759"/>
      <c r="H59" s="759"/>
      <c r="I59" s="695"/>
    </row>
    <row r="60" spans="1:9" s="757" customFormat="1" ht="15" customHeight="1">
      <c r="A60" s="761"/>
      <c r="B60" s="762"/>
      <c r="C60" s="1323" t="s">
        <v>283</v>
      </c>
      <c r="D60" s="1323"/>
      <c r="E60" s="765"/>
      <c r="F60" s="759"/>
      <c r="G60" s="759"/>
      <c r="H60" s="759"/>
      <c r="I60" s="695"/>
    </row>
    <row r="61" spans="1:9" s="756" customFormat="1" ht="15" customHeight="1">
      <c r="A61" s="533" t="s">
        <v>574</v>
      </c>
      <c r="B61" s="736" t="s">
        <v>204</v>
      </c>
      <c r="C61" s="766" t="s">
        <v>5</v>
      </c>
      <c r="D61" s="767" t="s">
        <v>216</v>
      </c>
      <c r="E61" s="571" t="s">
        <v>575</v>
      </c>
      <c r="F61" s="748"/>
      <c r="G61" s="748"/>
      <c r="H61" s="748"/>
      <c r="I61" s="689"/>
    </row>
    <row r="62" spans="1:9" s="757" customFormat="1" ht="15" customHeight="1">
      <c r="A62" s="180"/>
      <c r="B62" s="735" t="s">
        <v>205</v>
      </c>
      <c r="C62" s="769" t="s">
        <v>191</v>
      </c>
      <c r="D62" s="769" t="s">
        <v>192</v>
      </c>
      <c r="E62" s="184"/>
      <c r="F62" s="759"/>
      <c r="G62" s="759"/>
      <c r="H62" s="759"/>
      <c r="I62" s="695"/>
    </row>
    <row r="63" spans="1:9" s="757" customFormat="1" ht="15" customHeight="1">
      <c r="A63" s="770"/>
      <c r="B63" s="771"/>
      <c r="C63" s="772"/>
      <c r="D63" s="772"/>
      <c r="E63" s="773"/>
      <c r="F63" s="759"/>
      <c r="G63" s="759"/>
      <c r="H63" s="759"/>
      <c r="I63" s="695"/>
    </row>
    <row r="64" spans="1:9" s="757" customFormat="1" ht="15" customHeight="1">
      <c r="A64" s="611"/>
      <c r="B64" s="590"/>
      <c r="C64" s="590"/>
      <c r="D64" s="591"/>
      <c r="E64" s="196"/>
      <c r="F64" s="759"/>
      <c r="G64" s="759"/>
      <c r="H64" s="759"/>
      <c r="I64" s="695"/>
    </row>
    <row r="65" spans="1:9" s="757" customFormat="1" ht="15" customHeight="1">
      <c r="A65" s="53" t="s">
        <v>100</v>
      </c>
      <c r="B65" s="590">
        <f>SUM(B66:B74)</f>
        <v>367</v>
      </c>
      <c r="C65" s="590">
        <f>SUM(C66:C74)</f>
        <v>39630</v>
      </c>
      <c r="D65" s="590">
        <f>SUM(D66:D74)</f>
        <v>19419</v>
      </c>
      <c r="E65" s="64" t="s">
        <v>101</v>
      </c>
      <c r="F65" s="759"/>
      <c r="G65" s="759"/>
      <c r="H65" s="759"/>
      <c r="I65" s="697"/>
    </row>
    <row r="66" spans="1:9" s="757" customFormat="1" ht="15" customHeight="1">
      <c r="A66" s="189" t="s">
        <v>102</v>
      </c>
      <c r="B66" s="27">
        <v>14</v>
      </c>
      <c r="C66" s="27">
        <v>1330</v>
      </c>
      <c r="D66" s="27">
        <v>567</v>
      </c>
      <c r="E66" s="190" t="s">
        <v>103</v>
      </c>
      <c r="F66" s="759"/>
      <c r="G66" s="759"/>
      <c r="H66" s="759"/>
      <c r="I66" s="695"/>
    </row>
    <row r="67" spans="1:9" s="756" customFormat="1" ht="15" customHeight="1">
      <c r="A67" s="189" t="s">
        <v>104</v>
      </c>
      <c r="B67" s="27">
        <v>36</v>
      </c>
      <c r="C67" s="27">
        <v>1904</v>
      </c>
      <c r="D67" s="27">
        <v>981</v>
      </c>
      <c r="E67" s="190" t="s">
        <v>105</v>
      </c>
      <c r="F67" s="748"/>
      <c r="G67" s="748"/>
      <c r="H67" s="748"/>
      <c r="I67" s="689"/>
    </row>
    <row r="68" spans="1:9" s="757" customFormat="1" ht="15" customHeight="1">
      <c r="A68" s="189" t="s">
        <v>193</v>
      </c>
      <c r="B68" s="192">
        <v>227</v>
      </c>
      <c r="C68" s="192">
        <v>28243</v>
      </c>
      <c r="D68" s="192">
        <v>13826</v>
      </c>
      <c r="E68" s="190" t="s">
        <v>107</v>
      </c>
      <c r="F68" s="759"/>
      <c r="G68" s="759"/>
      <c r="H68" s="759"/>
      <c r="I68" s="697"/>
    </row>
    <row r="69" spans="1:9" s="757" customFormat="1" ht="15" customHeight="1">
      <c r="A69" s="189" t="s">
        <v>108</v>
      </c>
      <c r="B69" s="27">
        <v>32</v>
      </c>
      <c r="C69" s="27">
        <v>3329</v>
      </c>
      <c r="D69" s="27">
        <v>1590</v>
      </c>
      <c r="E69" s="190" t="s">
        <v>109</v>
      </c>
      <c r="F69" s="759"/>
      <c r="G69" s="759"/>
      <c r="H69" s="759"/>
      <c r="I69" s="695"/>
    </row>
    <row r="70" spans="1:9" s="757" customFormat="1" ht="15" customHeight="1">
      <c r="A70" s="189" t="s">
        <v>110</v>
      </c>
      <c r="B70" s="27">
        <v>3</v>
      </c>
      <c r="C70" s="27">
        <v>214</v>
      </c>
      <c r="D70" s="27">
        <v>120</v>
      </c>
      <c r="E70" s="190" t="s">
        <v>111</v>
      </c>
      <c r="F70" s="759"/>
      <c r="G70" s="759"/>
      <c r="H70" s="759"/>
      <c r="I70" s="695"/>
    </row>
    <row r="71" spans="1:9" s="757" customFormat="1" ht="15" customHeight="1">
      <c r="A71" s="189" t="s">
        <v>112</v>
      </c>
      <c r="B71" s="27">
        <v>23</v>
      </c>
      <c r="C71" s="27">
        <v>2870</v>
      </c>
      <c r="D71" s="27">
        <v>1432</v>
      </c>
      <c r="E71" s="190" t="s">
        <v>113</v>
      </c>
      <c r="F71" s="759"/>
      <c r="G71" s="759"/>
      <c r="H71" s="759"/>
      <c r="I71" s="695"/>
    </row>
    <row r="72" spans="1:9" s="757" customFormat="1" ht="15" customHeight="1">
      <c r="A72" s="189" t="s">
        <v>114</v>
      </c>
      <c r="B72" s="27">
        <v>13</v>
      </c>
      <c r="C72" s="27">
        <v>431</v>
      </c>
      <c r="D72" s="27">
        <v>225</v>
      </c>
      <c r="E72" s="190" t="s">
        <v>115</v>
      </c>
      <c r="F72" s="759"/>
      <c r="G72" s="759"/>
      <c r="H72" s="759"/>
      <c r="I72" s="695"/>
    </row>
    <row r="73" spans="1:9" s="757" customFormat="1" ht="15" customHeight="1">
      <c r="A73" s="189" t="s">
        <v>116</v>
      </c>
      <c r="B73" s="27">
        <v>14</v>
      </c>
      <c r="C73" s="27">
        <v>1160</v>
      </c>
      <c r="D73" s="27">
        <v>603</v>
      </c>
      <c r="E73" s="190" t="s">
        <v>117</v>
      </c>
      <c r="F73" s="759"/>
      <c r="G73" s="759"/>
      <c r="H73" s="759"/>
      <c r="I73" s="695"/>
    </row>
    <row r="74" spans="1:9" s="756" customFormat="1" ht="15" customHeight="1">
      <c r="A74" s="189" t="s">
        <v>118</v>
      </c>
      <c r="B74" s="27">
        <v>5</v>
      </c>
      <c r="C74" s="27">
        <v>149</v>
      </c>
      <c r="D74" s="27">
        <v>75</v>
      </c>
      <c r="E74" s="190" t="s">
        <v>119</v>
      </c>
      <c r="F74" s="748"/>
      <c r="G74" s="748"/>
      <c r="H74" s="748"/>
      <c r="I74" s="689"/>
    </row>
    <row r="75" spans="1:9" ht="15" customHeight="1">
      <c r="A75" s="61" t="s">
        <v>120</v>
      </c>
      <c r="B75" s="590">
        <f>SUM(B76:B83)</f>
        <v>78</v>
      </c>
      <c r="C75" s="590">
        <f>SUM(C76:C83)</f>
        <v>10641</v>
      </c>
      <c r="D75" s="590">
        <f>SUM(D76:D83)</f>
        <v>5323</v>
      </c>
      <c r="E75" s="62" t="s">
        <v>121</v>
      </c>
      <c r="I75" s="698"/>
    </row>
    <row r="76" spans="1:9" ht="15" customHeight="1">
      <c r="A76" s="189" t="s">
        <v>122</v>
      </c>
      <c r="B76" s="27">
        <v>2</v>
      </c>
      <c r="C76" s="27">
        <v>8</v>
      </c>
      <c r="D76" s="27">
        <v>6</v>
      </c>
      <c r="E76" s="190" t="s">
        <v>123</v>
      </c>
    </row>
    <row r="77" spans="1:9" ht="15" customHeight="1">
      <c r="A77" s="189" t="s">
        <v>124</v>
      </c>
      <c r="B77" s="27">
        <v>0</v>
      </c>
      <c r="C77" s="27">
        <v>0</v>
      </c>
      <c r="D77" s="27">
        <v>0</v>
      </c>
      <c r="E77" s="190" t="s">
        <v>125</v>
      </c>
    </row>
    <row r="78" spans="1:9" ht="15" customHeight="1">
      <c r="A78" s="189" t="s">
        <v>126</v>
      </c>
      <c r="B78" s="27">
        <v>6</v>
      </c>
      <c r="C78" s="27">
        <v>511</v>
      </c>
      <c r="D78" s="27">
        <v>266</v>
      </c>
      <c r="E78" s="190" t="s">
        <v>127</v>
      </c>
    </row>
    <row r="79" spans="1:9" ht="15" customHeight="1">
      <c r="A79" s="189" t="s">
        <v>128</v>
      </c>
      <c r="B79" s="27">
        <v>1</v>
      </c>
      <c r="C79" s="27">
        <v>20</v>
      </c>
      <c r="D79" s="27">
        <v>4</v>
      </c>
      <c r="E79" s="190" t="s">
        <v>129</v>
      </c>
    </row>
    <row r="80" spans="1:9" ht="15" customHeight="1">
      <c r="A80" s="189" t="s">
        <v>130</v>
      </c>
      <c r="B80" s="27">
        <v>57</v>
      </c>
      <c r="C80" s="27">
        <v>7844</v>
      </c>
      <c r="D80" s="27">
        <v>3745</v>
      </c>
      <c r="E80" s="190" t="s">
        <v>131</v>
      </c>
    </row>
    <row r="81" spans="1:5" ht="15" customHeight="1">
      <c r="A81" s="189" t="s">
        <v>132</v>
      </c>
      <c r="B81" s="27">
        <v>4</v>
      </c>
      <c r="C81" s="27">
        <v>745</v>
      </c>
      <c r="D81" s="27">
        <v>496</v>
      </c>
      <c r="E81" s="190" t="s">
        <v>133</v>
      </c>
    </row>
    <row r="82" spans="1:5" ht="15" customHeight="1">
      <c r="A82" s="189" t="s">
        <v>134</v>
      </c>
      <c r="B82" s="27">
        <v>7</v>
      </c>
      <c r="C82" s="27">
        <v>1301</v>
      </c>
      <c r="D82" s="27">
        <v>688</v>
      </c>
      <c r="E82" s="190" t="s">
        <v>581</v>
      </c>
    </row>
    <row r="83" spans="1:5" ht="15" customHeight="1">
      <c r="A83" s="189" t="s">
        <v>136</v>
      </c>
      <c r="B83" s="27">
        <v>1</v>
      </c>
      <c r="C83" s="27">
        <v>212</v>
      </c>
      <c r="D83" s="27">
        <v>118</v>
      </c>
      <c r="E83" s="190" t="s">
        <v>137</v>
      </c>
    </row>
    <row r="84" spans="1:5" ht="15" customHeight="1">
      <c r="A84" s="63" t="s">
        <v>138</v>
      </c>
      <c r="B84" s="590">
        <f>SUM(B85:B89)</f>
        <v>10</v>
      </c>
      <c r="C84" s="590">
        <f>SUM(C85:C89)</f>
        <v>425</v>
      </c>
      <c r="D84" s="590">
        <f>SUM(D85:D89)</f>
        <v>217</v>
      </c>
      <c r="E84" s="64" t="s">
        <v>139</v>
      </c>
    </row>
    <row r="85" spans="1:5" ht="15" customHeight="1">
      <c r="A85" s="189" t="s">
        <v>140</v>
      </c>
      <c r="B85" s="27">
        <v>8</v>
      </c>
      <c r="C85" s="27">
        <v>412</v>
      </c>
      <c r="D85" s="27">
        <v>211</v>
      </c>
      <c r="E85" s="190" t="s">
        <v>141</v>
      </c>
    </row>
    <row r="86" spans="1:5" ht="15" customHeight="1">
      <c r="A86" s="189" t="s">
        <v>142</v>
      </c>
      <c r="B86" s="27">
        <v>1</v>
      </c>
      <c r="C86" s="27">
        <v>0</v>
      </c>
      <c r="D86" s="27">
        <v>0</v>
      </c>
      <c r="E86" s="190" t="s">
        <v>143</v>
      </c>
    </row>
    <row r="87" spans="1:5" ht="15" customHeight="1">
      <c r="A87" s="189" t="s">
        <v>144</v>
      </c>
      <c r="B87" s="27">
        <v>0</v>
      </c>
      <c r="C87" s="27">
        <v>0</v>
      </c>
      <c r="D87" s="27">
        <v>0</v>
      </c>
      <c r="E87" s="190" t="s">
        <v>145</v>
      </c>
    </row>
    <row r="88" spans="1:5" ht="15" customHeight="1">
      <c r="A88" s="189" t="s">
        <v>146</v>
      </c>
      <c r="B88" s="27">
        <v>1</v>
      </c>
      <c r="C88" s="27">
        <v>13</v>
      </c>
      <c r="D88" s="27">
        <v>6</v>
      </c>
      <c r="E88" s="190" t="s">
        <v>147</v>
      </c>
    </row>
    <row r="89" spans="1:5" ht="15" customHeight="1">
      <c r="A89" s="189" t="s">
        <v>148</v>
      </c>
      <c r="B89" s="27">
        <v>0</v>
      </c>
      <c r="C89" s="27">
        <v>0</v>
      </c>
      <c r="D89" s="27">
        <v>0</v>
      </c>
      <c r="E89" s="190" t="s">
        <v>149</v>
      </c>
    </row>
    <row r="90" spans="1:5" ht="15" customHeight="1">
      <c r="A90" s="61" t="s">
        <v>150</v>
      </c>
      <c r="B90" s="590">
        <f>SUM(B91:B96)</f>
        <v>68</v>
      </c>
      <c r="C90" s="590">
        <f>SUM(C91:C96)</f>
        <v>7826</v>
      </c>
      <c r="D90" s="590">
        <f>SUM(D91:D96)</f>
        <v>3405</v>
      </c>
      <c r="E90" s="62" t="s">
        <v>151</v>
      </c>
    </row>
    <row r="91" spans="1:5" ht="15" customHeight="1">
      <c r="A91" s="189" t="s">
        <v>152</v>
      </c>
      <c r="B91" s="27">
        <v>44</v>
      </c>
      <c r="C91" s="27">
        <v>5412</v>
      </c>
      <c r="D91" s="27">
        <v>2408</v>
      </c>
      <c r="E91" s="190" t="s">
        <v>153</v>
      </c>
    </row>
    <row r="92" spans="1:5" ht="15" customHeight="1">
      <c r="A92" s="189" t="s">
        <v>154</v>
      </c>
      <c r="B92" s="27">
        <v>0</v>
      </c>
      <c r="C92" s="27">
        <v>0</v>
      </c>
      <c r="D92" s="27">
        <v>0</v>
      </c>
      <c r="E92" s="190" t="s">
        <v>155</v>
      </c>
    </row>
    <row r="93" spans="1:5" ht="15" customHeight="1">
      <c r="A93" s="189" t="s">
        <v>156</v>
      </c>
      <c r="B93" s="27">
        <v>16</v>
      </c>
      <c r="C93" s="27">
        <v>1646</v>
      </c>
      <c r="D93" s="27">
        <v>714</v>
      </c>
      <c r="E93" s="190" t="s">
        <v>580</v>
      </c>
    </row>
    <row r="94" spans="1:5" ht="15" customHeight="1">
      <c r="A94" s="189" t="s">
        <v>158</v>
      </c>
      <c r="B94" s="27">
        <v>6</v>
      </c>
      <c r="C94" s="27">
        <v>691</v>
      </c>
      <c r="D94" s="27">
        <v>251</v>
      </c>
      <c r="E94" s="190" t="s">
        <v>159</v>
      </c>
    </row>
    <row r="95" spans="1:5" ht="15" customHeight="1">
      <c r="A95" s="189" t="s">
        <v>160</v>
      </c>
      <c r="B95" s="27">
        <v>0</v>
      </c>
      <c r="C95" s="27">
        <v>0</v>
      </c>
      <c r="D95" s="27">
        <v>0</v>
      </c>
      <c r="E95" s="190" t="s">
        <v>161</v>
      </c>
    </row>
    <row r="96" spans="1:5" ht="15" customHeight="1">
      <c r="A96" s="189" t="s">
        <v>162</v>
      </c>
      <c r="B96" s="27">
        <v>2</v>
      </c>
      <c r="C96" s="27">
        <v>77</v>
      </c>
      <c r="D96" s="27">
        <v>32</v>
      </c>
      <c r="E96" s="190" t="s">
        <v>163</v>
      </c>
    </row>
    <row r="97" spans="1:5" ht="15" customHeight="1">
      <c r="A97" s="66" t="s">
        <v>164</v>
      </c>
      <c r="B97" s="590">
        <f>SUM(B98:B101)</f>
        <v>2</v>
      </c>
      <c r="C97" s="590">
        <f>SUM(C98:C101)</f>
        <v>114</v>
      </c>
      <c r="D97" s="590">
        <f>SUM(D98:D101)</f>
        <v>48</v>
      </c>
      <c r="E97" s="62" t="s">
        <v>165</v>
      </c>
    </row>
    <row r="98" spans="1:5" ht="15" customHeight="1">
      <c r="A98" s="189" t="s">
        <v>166</v>
      </c>
      <c r="B98" s="27">
        <v>0</v>
      </c>
      <c r="C98" s="27">
        <v>0</v>
      </c>
      <c r="D98" s="27">
        <v>0</v>
      </c>
      <c r="E98" s="190" t="s">
        <v>167</v>
      </c>
    </row>
    <row r="99" spans="1:5" ht="15" customHeight="1">
      <c r="A99" s="189" t="s">
        <v>168</v>
      </c>
      <c r="B99" s="27">
        <v>1</v>
      </c>
      <c r="C99" s="27">
        <v>20</v>
      </c>
      <c r="D99" s="27">
        <v>11</v>
      </c>
      <c r="E99" s="190" t="s">
        <v>169</v>
      </c>
    </row>
    <row r="100" spans="1:5" ht="15" customHeight="1">
      <c r="A100" s="189" t="s">
        <v>170</v>
      </c>
      <c r="B100" s="27">
        <v>0</v>
      </c>
      <c r="C100" s="27">
        <v>0</v>
      </c>
      <c r="D100" s="27">
        <v>0</v>
      </c>
      <c r="E100" s="190" t="s">
        <v>171</v>
      </c>
    </row>
    <row r="101" spans="1:5" ht="15" customHeight="1">
      <c r="A101" s="189" t="s">
        <v>172</v>
      </c>
      <c r="B101" s="27">
        <v>1</v>
      </c>
      <c r="C101" s="27">
        <v>94</v>
      </c>
      <c r="D101" s="27">
        <v>37</v>
      </c>
      <c r="E101" s="190" t="s">
        <v>173</v>
      </c>
    </row>
    <row r="102" spans="1:5" ht="15" customHeight="1">
      <c r="A102" s="53" t="s">
        <v>174</v>
      </c>
      <c r="B102" s="590">
        <f>SUM(B103:B106)</f>
        <v>49</v>
      </c>
      <c r="C102" s="590">
        <f>SUM(C103:C106)</f>
        <v>2709</v>
      </c>
      <c r="D102" s="590">
        <f>SUM(D103:D106)</f>
        <v>1127</v>
      </c>
      <c r="E102" s="62" t="s">
        <v>175</v>
      </c>
    </row>
    <row r="103" spans="1:5" ht="15" customHeight="1">
      <c r="A103" s="189" t="s">
        <v>176</v>
      </c>
      <c r="B103" s="27">
        <v>0</v>
      </c>
      <c r="C103" s="27">
        <v>0</v>
      </c>
      <c r="D103" s="27">
        <v>0</v>
      </c>
      <c r="E103" s="190" t="s">
        <v>177</v>
      </c>
    </row>
    <row r="104" spans="1:5" ht="15" customHeight="1">
      <c r="A104" s="189" t="s">
        <v>178</v>
      </c>
      <c r="B104" s="27">
        <v>4</v>
      </c>
      <c r="C104" s="27">
        <v>253</v>
      </c>
      <c r="D104" s="27">
        <v>104</v>
      </c>
      <c r="E104" s="190" t="s">
        <v>179</v>
      </c>
    </row>
    <row r="105" spans="1:5" ht="15" customHeight="1">
      <c r="A105" s="189" t="s">
        <v>180</v>
      </c>
      <c r="B105" s="27">
        <v>45</v>
      </c>
      <c r="C105" s="27">
        <v>2456</v>
      </c>
      <c r="D105" s="27">
        <v>1023</v>
      </c>
      <c r="E105" s="190" t="s">
        <v>181</v>
      </c>
    </row>
    <row r="106" spans="1:5" ht="15" customHeight="1">
      <c r="A106" s="189" t="s">
        <v>182</v>
      </c>
      <c r="B106" s="27">
        <v>0</v>
      </c>
      <c r="C106" s="27">
        <v>0</v>
      </c>
      <c r="D106" s="27">
        <v>0</v>
      </c>
      <c r="E106" s="190" t="s">
        <v>183</v>
      </c>
    </row>
    <row r="107" spans="1:5" ht="15" customHeight="1">
      <c r="A107" s="66" t="s">
        <v>184</v>
      </c>
      <c r="B107" s="590">
        <f>SUM(B108:B109)</f>
        <v>5</v>
      </c>
      <c r="C107" s="590">
        <f>SUM(C108:C109)</f>
        <v>420</v>
      </c>
      <c r="D107" s="590">
        <f>SUM(D108:D109)</f>
        <v>165</v>
      </c>
      <c r="E107" s="62" t="s">
        <v>185</v>
      </c>
    </row>
    <row r="108" spans="1:5" ht="15" customHeight="1">
      <c r="A108" s="67" t="s">
        <v>186</v>
      </c>
      <c r="B108" s="27">
        <v>0</v>
      </c>
      <c r="C108" s="27">
        <v>0</v>
      </c>
      <c r="D108" s="27">
        <v>0</v>
      </c>
      <c r="E108" s="68" t="s">
        <v>187</v>
      </c>
    </row>
    <row r="109" spans="1:5" ht="15" customHeight="1">
      <c r="A109" s="69" t="s">
        <v>188</v>
      </c>
      <c r="B109" s="27">
        <v>5</v>
      </c>
      <c r="C109" s="27">
        <v>420</v>
      </c>
      <c r="D109" s="27">
        <v>165</v>
      </c>
      <c r="E109" s="68" t="s">
        <v>189</v>
      </c>
    </row>
    <row r="110" spans="1:5" ht="15" customHeight="1">
      <c r="A110" s="193" t="s">
        <v>196</v>
      </c>
      <c r="B110" s="194">
        <f>B107+B102+B97+B90+B84+B75+B65+B46+B38+B28+B19+B10</f>
        <v>1075</v>
      </c>
      <c r="C110" s="194">
        <f t="shared" ref="C110:D110" si="0">C107+C102+C97+C90+C84+C75+C65+C46+C38+C28+C19+C10</f>
        <v>107700</v>
      </c>
      <c r="D110" s="194">
        <f t="shared" si="0"/>
        <v>51860</v>
      </c>
      <c r="E110" s="195" t="s">
        <v>5</v>
      </c>
    </row>
    <row r="111" spans="1:5" ht="15" customHeight="1">
      <c r="A111" s="774" t="s">
        <v>238</v>
      </c>
      <c r="B111" s="27">
        <v>0</v>
      </c>
      <c r="C111" s="27">
        <v>7886</v>
      </c>
      <c r="D111" s="27">
        <v>3862</v>
      </c>
      <c r="E111" s="190" t="s">
        <v>195</v>
      </c>
    </row>
    <row r="112" spans="1:5" ht="15" customHeight="1">
      <c r="A112" s="768" t="s">
        <v>284</v>
      </c>
      <c r="B112" s="590">
        <f>B111+B110</f>
        <v>1075</v>
      </c>
      <c r="C112" s="590">
        <f t="shared" ref="C112:D112" si="1">C111+C110</f>
        <v>115586</v>
      </c>
      <c r="D112" s="590">
        <f t="shared" si="1"/>
        <v>55722</v>
      </c>
      <c r="E112" s="775" t="s">
        <v>197</v>
      </c>
    </row>
    <row r="113" spans="1:5" ht="15" customHeight="1">
      <c r="A113" s="761"/>
      <c r="B113" s="762"/>
      <c r="C113" s="762"/>
      <c r="D113" s="762"/>
      <c r="E113" s="761"/>
    </row>
    <row r="114" spans="1:5" ht="15" customHeight="1">
      <c r="A114" s="6" t="s">
        <v>6</v>
      </c>
      <c r="B114" s="6"/>
      <c r="C114" s="6"/>
      <c r="D114" s="6"/>
      <c r="E114" s="7" t="s">
        <v>7</v>
      </c>
    </row>
    <row r="115" spans="1:5" ht="15" customHeight="1">
      <c r="A115" s="761"/>
      <c r="B115" s="762"/>
      <c r="C115" s="761"/>
      <c r="D115" s="761"/>
      <c r="E115" s="761"/>
    </row>
    <row r="116" spans="1:5" ht="15" customHeight="1"/>
    <row r="117" spans="1:5" ht="15" customHeight="1"/>
    <row r="118" spans="1:5" ht="15" customHeight="1"/>
    <row r="119" spans="1:5" ht="15" customHeight="1"/>
    <row r="120" spans="1:5" ht="15" customHeight="1"/>
    <row r="121" spans="1:5" ht="15" customHeight="1"/>
    <row r="122" spans="1:5" ht="15" customHeight="1"/>
    <row r="123" spans="1:5" ht="15" customHeight="1"/>
    <row r="124" spans="1:5" ht="15" customHeight="1"/>
    <row r="125" spans="1:5" ht="15" customHeight="1"/>
    <row r="126" spans="1:5" ht="15" customHeight="1"/>
    <row r="127" spans="1:5" ht="15" customHeight="1"/>
    <row r="128" spans="1:5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</sheetData>
  <mergeCells count="7">
    <mergeCell ref="D57:E57"/>
    <mergeCell ref="C60:D60"/>
    <mergeCell ref="D1:E1"/>
    <mergeCell ref="D3:E3"/>
    <mergeCell ref="C6:D6"/>
    <mergeCell ref="A52:E52"/>
    <mergeCell ref="D55:E55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 syncVertical="1" syncRef="A1">
    <tabColor rgb="FF00B050"/>
  </sheetPr>
  <dimension ref="A1:H51"/>
  <sheetViews>
    <sheetView showGridLines="0" view="pageLayout" zoomScaleNormal="100" workbookViewId="0">
      <selection activeCell="A25" sqref="A25:G25"/>
    </sheetView>
  </sheetViews>
  <sheetFormatPr baseColWidth="10" defaultColWidth="11" defaultRowHeight="12.75"/>
  <cols>
    <col min="1" max="1" width="30" style="776" customWidth="1"/>
    <col min="2" max="2" width="8.85546875" style="776" customWidth="1"/>
    <col min="3" max="7" width="9" style="776" customWidth="1"/>
    <col min="8" max="8" width="25.7109375" style="776" customWidth="1"/>
    <col min="9" max="9" width="27.7109375" style="776" customWidth="1"/>
    <col min="10" max="256" width="11" style="776"/>
    <col min="257" max="257" width="30" style="776" customWidth="1"/>
    <col min="258" max="258" width="8.85546875" style="776" customWidth="1"/>
    <col min="259" max="260" width="8.42578125" style="776" customWidth="1"/>
    <col min="261" max="263" width="7.7109375" style="776" customWidth="1"/>
    <col min="264" max="264" width="25.7109375" style="776" customWidth="1"/>
    <col min="265" max="265" width="27.7109375" style="776" customWidth="1"/>
    <col min="266" max="512" width="11" style="776"/>
    <col min="513" max="513" width="30" style="776" customWidth="1"/>
    <col min="514" max="514" width="8.85546875" style="776" customWidth="1"/>
    <col min="515" max="516" width="8.42578125" style="776" customWidth="1"/>
    <col min="517" max="519" width="7.7109375" style="776" customWidth="1"/>
    <col min="520" max="520" width="25.7109375" style="776" customWidth="1"/>
    <col min="521" max="521" width="27.7109375" style="776" customWidth="1"/>
    <col min="522" max="768" width="11" style="776"/>
    <col min="769" max="769" width="30" style="776" customWidth="1"/>
    <col min="770" max="770" width="8.85546875" style="776" customWidth="1"/>
    <col min="771" max="772" width="8.42578125" style="776" customWidth="1"/>
    <col min="773" max="775" width="7.7109375" style="776" customWidth="1"/>
    <col min="776" max="776" width="25.7109375" style="776" customWidth="1"/>
    <col min="777" max="777" width="27.7109375" style="776" customWidth="1"/>
    <col min="778" max="1024" width="11" style="776"/>
    <col min="1025" max="1025" width="30" style="776" customWidth="1"/>
    <col min="1026" max="1026" width="8.85546875" style="776" customWidth="1"/>
    <col min="1027" max="1028" width="8.42578125" style="776" customWidth="1"/>
    <col min="1029" max="1031" width="7.7109375" style="776" customWidth="1"/>
    <col min="1032" max="1032" width="25.7109375" style="776" customWidth="1"/>
    <col min="1033" max="1033" width="27.7109375" style="776" customWidth="1"/>
    <col min="1034" max="1280" width="11" style="776"/>
    <col min="1281" max="1281" width="30" style="776" customWidth="1"/>
    <col min="1282" max="1282" width="8.85546875" style="776" customWidth="1"/>
    <col min="1283" max="1284" width="8.42578125" style="776" customWidth="1"/>
    <col min="1285" max="1287" width="7.7109375" style="776" customWidth="1"/>
    <col min="1288" max="1288" width="25.7109375" style="776" customWidth="1"/>
    <col min="1289" max="1289" width="27.7109375" style="776" customWidth="1"/>
    <col min="1290" max="1536" width="11" style="776"/>
    <col min="1537" max="1537" width="30" style="776" customWidth="1"/>
    <col min="1538" max="1538" width="8.85546875" style="776" customWidth="1"/>
    <col min="1539" max="1540" width="8.42578125" style="776" customWidth="1"/>
    <col min="1541" max="1543" width="7.7109375" style="776" customWidth="1"/>
    <col min="1544" max="1544" width="25.7109375" style="776" customWidth="1"/>
    <col min="1545" max="1545" width="27.7109375" style="776" customWidth="1"/>
    <col min="1546" max="1792" width="11" style="776"/>
    <col min="1793" max="1793" width="30" style="776" customWidth="1"/>
    <col min="1794" max="1794" width="8.85546875" style="776" customWidth="1"/>
    <col min="1795" max="1796" width="8.42578125" style="776" customWidth="1"/>
    <col min="1797" max="1799" width="7.7109375" style="776" customWidth="1"/>
    <col min="1800" max="1800" width="25.7109375" style="776" customWidth="1"/>
    <col min="1801" max="1801" width="27.7109375" style="776" customWidth="1"/>
    <col min="1802" max="2048" width="11" style="776"/>
    <col min="2049" max="2049" width="30" style="776" customWidth="1"/>
    <col min="2050" max="2050" width="8.85546875" style="776" customWidth="1"/>
    <col min="2051" max="2052" width="8.42578125" style="776" customWidth="1"/>
    <col min="2053" max="2055" width="7.7109375" style="776" customWidth="1"/>
    <col min="2056" max="2056" width="25.7109375" style="776" customWidth="1"/>
    <col min="2057" max="2057" width="27.7109375" style="776" customWidth="1"/>
    <col min="2058" max="2304" width="11" style="776"/>
    <col min="2305" max="2305" width="30" style="776" customWidth="1"/>
    <col min="2306" max="2306" width="8.85546875" style="776" customWidth="1"/>
    <col min="2307" max="2308" width="8.42578125" style="776" customWidth="1"/>
    <col min="2309" max="2311" width="7.7109375" style="776" customWidth="1"/>
    <col min="2312" max="2312" width="25.7109375" style="776" customWidth="1"/>
    <col min="2313" max="2313" width="27.7109375" style="776" customWidth="1"/>
    <col min="2314" max="2560" width="11" style="776"/>
    <col min="2561" max="2561" width="30" style="776" customWidth="1"/>
    <col min="2562" max="2562" width="8.85546875" style="776" customWidth="1"/>
    <col min="2563" max="2564" width="8.42578125" style="776" customWidth="1"/>
    <col min="2565" max="2567" width="7.7109375" style="776" customWidth="1"/>
    <col min="2568" max="2568" width="25.7109375" style="776" customWidth="1"/>
    <col min="2569" max="2569" width="27.7109375" style="776" customWidth="1"/>
    <col min="2570" max="2816" width="11" style="776"/>
    <col min="2817" max="2817" width="30" style="776" customWidth="1"/>
    <col min="2818" max="2818" width="8.85546875" style="776" customWidth="1"/>
    <col min="2819" max="2820" width="8.42578125" style="776" customWidth="1"/>
    <col min="2821" max="2823" width="7.7109375" style="776" customWidth="1"/>
    <col min="2824" max="2824" width="25.7109375" style="776" customWidth="1"/>
    <col min="2825" max="2825" width="27.7109375" style="776" customWidth="1"/>
    <col min="2826" max="3072" width="11" style="776"/>
    <col min="3073" max="3073" width="30" style="776" customWidth="1"/>
    <col min="3074" max="3074" width="8.85546875" style="776" customWidth="1"/>
    <col min="3075" max="3076" width="8.42578125" style="776" customWidth="1"/>
    <col min="3077" max="3079" width="7.7109375" style="776" customWidth="1"/>
    <col min="3080" max="3080" width="25.7109375" style="776" customWidth="1"/>
    <col min="3081" max="3081" width="27.7109375" style="776" customWidth="1"/>
    <col min="3082" max="3328" width="11" style="776"/>
    <col min="3329" max="3329" width="30" style="776" customWidth="1"/>
    <col min="3330" max="3330" width="8.85546875" style="776" customWidth="1"/>
    <col min="3331" max="3332" width="8.42578125" style="776" customWidth="1"/>
    <col min="3333" max="3335" width="7.7109375" style="776" customWidth="1"/>
    <col min="3336" max="3336" width="25.7109375" style="776" customWidth="1"/>
    <col min="3337" max="3337" width="27.7109375" style="776" customWidth="1"/>
    <col min="3338" max="3584" width="11" style="776"/>
    <col min="3585" max="3585" width="30" style="776" customWidth="1"/>
    <col min="3586" max="3586" width="8.85546875" style="776" customWidth="1"/>
    <col min="3587" max="3588" width="8.42578125" style="776" customWidth="1"/>
    <col min="3589" max="3591" width="7.7109375" style="776" customWidth="1"/>
    <col min="3592" max="3592" width="25.7109375" style="776" customWidth="1"/>
    <col min="3593" max="3593" width="27.7109375" style="776" customWidth="1"/>
    <col min="3594" max="3840" width="11" style="776"/>
    <col min="3841" max="3841" width="30" style="776" customWidth="1"/>
    <col min="3842" max="3842" width="8.85546875" style="776" customWidth="1"/>
    <col min="3843" max="3844" width="8.42578125" style="776" customWidth="1"/>
    <col min="3845" max="3847" width="7.7109375" style="776" customWidth="1"/>
    <col min="3848" max="3848" width="25.7109375" style="776" customWidth="1"/>
    <col min="3849" max="3849" width="27.7109375" style="776" customWidth="1"/>
    <col min="3850" max="4096" width="11" style="776"/>
    <col min="4097" max="4097" width="30" style="776" customWidth="1"/>
    <col min="4098" max="4098" width="8.85546875" style="776" customWidth="1"/>
    <col min="4099" max="4100" width="8.42578125" style="776" customWidth="1"/>
    <col min="4101" max="4103" width="7.7109375" style="776" customWidth="1"/>
    <col min="4104" max="4104" width="25.7109375" style="776" customWidth="1"/>
    <col min="4105" max="4105" width="27.7109375" style="776" customWidth="1"/>
    <col min="4106" max="4352" width="11" style="776"/>
    <col min="4353" max="4353" width="30" style="776" customWidth="1"/>
    <col min="4354" max="4354" width="8.85546875" style="776" customWidth="1"/>
    <col min="4355" max="4356" width="8.42578125" style="776" customWidth="1"/>
    <col min="4357" max="4359" width="7.7109375" style="776" customWidth="1"/>
    <col min="4360" max="4360" width="25.7109375" style="776" customWidth="1"/>
    <col min="4361" max="4361" width="27.7109375" style="776" customWidth="1"/>
    <col min="4362" max="4608" width="11" style="776"/>
    <col min="4609" max="4609" width="30" style="776" customWidth="1"/>
    <col min="4610" max="4610" width="8.85546875" style="776" customWidth="1"/>
    <col min="4611" max="4612" width="8.42578125" style="776" customWidth="1"/>
    <col min="4613" max="4615" width="7.7109375" style="776" customWidth="1"/>
    <col min="4616" max="4616" width="25.7109375" style="776" customWidth="1"/>
    <col min="4617" max="4617" width="27.7109375" style="776" customWidth="1"/>
    <col min="4618" max="4864" width="11" style="776"/>
    <col min="4865" max="4865" width="30" style="776" customWidth="1"/>
    <col min="4866" max="4866" width="8.85546875" style="776" customWidth="1"/>
    <col min="4867" max="4868" width="8.42578125" style="776" customWidth="1"/>
    <col min="4869" max="4871" width="7.7109375" style="776" customWidth="1"/>
    <col min="4872" max="4872" width="25.7109375" style="776" customWidth="1"/>
    <col min="4873" max="4873" width="27.7109375" style="776" customWidth="1"/>
    <col min="4874" max="5120" width="11" style="776"/>
    <col min="5121" max="5121" width="30" style="776" customWidth="1"/>
    <col min="5122" max="5122" width="8.85546875" style="776" customWidth="1"/>
    <col min="5123" max="5124" width="8.42578125" style="776" customWidth="1"/>
    <col min="5125" max="5127" width="7.7109375" style="776" customWidth="1"/>
    <col min="5128" max="5128" width="25.7109375" style="776" customWidth="1"/>
    <col min="5129" max="5129" width="27.7109375" style="776" customWidth="1"/>
    <col min="5130" max="5376" width="11" style="776"/>
    <col min="5377" max="5377" width="30" style="776" customWidth="1"/>
    <col min="5378" max="5378" width="8.85546875" style="776" customWidth="1"/>
    <col min="5379" max="5380" width="8.42578125" style="776" customWidth="1"/>
    <col min="5381" max="5383" width="7.7109375" style="776" customWidth="1"/>
    <col min="5384" max="5384" width="25.7109375" style="776" customWidth="1"/>
    <col min="5385" max="5385" width="27.7109375" style="776" customWidth="1"/>
    <col min="5386" max="5632" width="11" style="776"/>
    <col min="5633" max="5633" width="30" style="776" customWidth="1"/>
    <col min="5634" max="5634" width="8.85546875" style="776" customWidth="1"/>
    <col min="5635" max="5636" width="8.42578125" style="776" customWidth="1"/>
    <col min="5637" max="5639" width="7.7109375" style="776" customWidth="1"/>
    <col min="5640" max="5640" width="25.7109375" style="776" customWidth="1"/>
    <col min="5641" max="5641" width="27.7109375" style="776" customWidth="1"/>
    <col min="5642" max="5888" width="11" style="776"/>
    <col min="5889" max="5889" width="30" style="776" customWidth="1"/>
    <col min="5890" max="5890" width="8.85546875" style="776" customWidth="1"/>
    <col min="5891" max="5892" width="8.42578125" style="776" customWidth="1"/>
    <col min="5893" max="5895" width="7.7109375" style="776" customWidth="1"/>
    <col min="5896" max="5896" width="25.7109375" style="776" customWidth="1"/>
    <col min="5897" max="5897" width="27.7109375" style="776" customWidth="1"/>
    <col min="5898" max="6144" width="11" style="776"/>
    <col min="6145" max="6145" width="30" style="776" customWidth="1"/>
    <col min="6146" max="6146" width="8.85546875" style="776" customWidth="1"/>
    <col min="6147" max="6148" width="8.42578125" style="776" customWidth="1"/>
    <col min="6149" max="6151" width="7.7109375" style="776" customWidth="1"/>
    <col min="6152" max="6152" width="25.7109375" style="776" customWidth="1"/>
    <col min="6153" max="6153" width="27.7109375" style="776" customWidth="1"/>
    <col min="6154" max="6400" width="11" style="776"/>
    <col min="6401" max="6401" width="30" style="776" customWidth="1"/>
    <col min="6402" max="6402" width="8.85546875" style="776" customWidth="1"/>
    <col min="6403" max="6404" width="8.42578125" style="776" customWidth="1"/>
    <col min="6405" max="6407" width="7.7109375" style="776" customWidth="1"/>
    <col min="6408" max="6408" width="25.7109375" style="776" customWidth="1"/>
    <col min="6409" max="6409" width="27.7109375" style="776" customWidth="1"/>
    <col min="6410" max="6656" width="11" style="776"/>
    <col min="6657" max="6657" width="30" style="776" customWidth="1"/>
    <col min="6658" max="6658" width="8.85546875" style="776" customWidth="1"/>
    <col min="6659" max="6660" width="8.42578125" style="776" customWidth="1"/>
    <col min="6661" max="6663" width="7.7109375" style="776" customWidth="1"/>
    <col min="6664" max="6664" width="25.7109375" style="776" customWidth="1"/>
    <col min="6665" max="6665" width="27.7109375" style="776" customWidth="1"/>
    <col min="6666" max="6912" width="11" style="776"/>
    <col min="6913" max="6913" width="30" style="776" customWidth="1"/>
    <col min="6914" max="6914" width="8.85546875" style="776" customWidth="1"/>
    <col min="6915" max="6916" width="8.42578125" style="776" customWidth="1"/>
    <col min="6917" max="6919" width="7.7109375" style="776" customWidth="1"/>
    <col min="6920" max="6920" width="25.7109375" style="776" customWidth="1"/>
    <col min="6921" max="6921" width="27.7109375" style="776" customWidth="1"/>
    <col min="6922" max="7168" width="11" style="776"/>
    <col min="7169" max="7169" width="30" style="776" customWidth="1"/>
    <col min="7170" max="7170" width="8.85546875" style="776" customWidth="1"/>
    <col min="7171" max="7172" width="8.42578125" style="776" customWidth="1"/>
    <col min="7173" max="7175" width="7.7109375" style="776" customWidth="1"/>
    <col min="7176" max="7176" width="25.7109375" style="776" customWidth="1"/>
    <col min="7177" max="7177" width="27.7109375" style="776" customWidth="1"/>
    <col min="7178" max="7424" width="11" style="776"/>
    <col min="7425" max="7425" width="30" style="776" customWidth="1"/>
    <col min="7426" max="7426" width="8.85546875" style="776" customWidth="1"/>
    <col min="7427" max="7428" width="8.42578125" style="776" customWidth="1"/>
    <col min="7429" max="7431" width="7.7109375" style="776" customWidth="1"/>
    <col min="7432" max="7432" width="25.7109375" style="776" customWidth="1"/>
    <col min="7433" max="7433" width="27.7109375" style="776" customWidth="1"/>
    <col min="7434" max="7680" width="11" style="776"/>
    <col min="7681" max="7681" width="30" style="776" customWidth="1"/>
    <col min="7682" max="7682" width="8.85546875" style="776" customWidth="1"/>
    <col min="7683" max="7684" width="8.42578125" style="776" customWidth="1"/>
    <col min="7685" max="7687" width="7.7109375" style="776" customWidth="1"/>
    <col min="7688" max="7688" width="25.7109375" style="776" customWidth="1"/>
    <col min="7689" max="7689" width="27.7109375" style="776" customWidth="1"/>
    <col min="7690" max="7936" width="11" style="776"/>
    <col min="7937" max="7937" width="30" style="776" customWidth="1"/>
    <col min="7938" max="7938" width="8.85546875" style="776" customWidth="1"/>
    <col min="7939" max="7940" width="8.42578125" style="776" customWidth="1"/>
    <col min="7941" max="7943" width="7.7109375" style="776" customWidth="1"/>
    <col min="7944" max="7944" width="25.7109375" style="776" customWidth="1"/>
    <col min="7945" max="7945" width="27.7109375" style="776" customWidth="1"/>
    <col min="7946" max="8192" width="11" style="776"/>
    <col min="8193" max="8193" width="30" style="776" customWidth="1"/>
    <col min="8194" max="8194" width="8.85546875" style="776" customWidth="1"/>
    <col min="8195" max="8196" width="8.42578125" style="776" customWidth="1"/>
    <col min="8197" max="8199" width="7.7109375" style="776" customWidth="1"/>
    <col min="8200" max="8200" width="25.7109375" style="776" customWidth="1"/>
    <col min="8201" max="8201" width="27.7109375" style="776" customWidth="1"/>
    <col min="8202" max="8448" width="11" style="776"/>
    <col min="8449" max="8449" width="30" style="776" customWidth="1"/>
    <col min="8450" max="8450" width="8.85546875" style="776" customWidth="1"/>
    <col min="8451" max="8452" width="8.42578125" style="776" customWidth="1"/>
    <col min="8453" max="8455" width="7.7109375" style="776" customWidth="1"/>
    <col min="8456" max="8456" width="25.7109375" style="776" customWidth="1"/>
    <col min="8457" max="8457" width="27.7109375" style="776" customWidth="1"/>
    <col min="8458" max="8704" width="11" style="776"/>
    <col min="8705" max="8705" width="30" style="776" customWidth="1"/>
    <col min="8706" max="8706" width="8.85546875" style="776" customWidth="1"/>
    <col min="8707" max="8708" width="8.42578125" style="776" customWidth="1"/>
    <col min="8709" max="8711" width="7.7109375" style="776" customWidth="1"/>
    <col min="8712" max="8712" width="25.7109375" style="776" customWidth="1"/>
    <col min="8713" max="8713" width="27.7109375" style="776" customWidth="1"/>
    <col min="8714" max="8960" width="11" style="776"/>
    <col min="8961" max="8961" width="30" style="776" customWidth="1"/>
    <col min="8962" max="8962" width="8.85546875" style="776" customWidth="1"/>
    <col min="8963" max="8964" width="8.42578125" style="776" customWidth="1"/>
    <col min="8965" max="8967" width="7.7109375" style="776" customWidth="1"/>
    <col min="8968" max="8968" width="25.7109375" style="776" customWidth="1"/>
    <col min="8969" max="8969" width="27.7109375" style="776" customWidth="1"/>
    <col min="8970" max="9216" width="11" style="776"/>
    <col min="9217" max="9217" width="30" style="776" customWidth="1"/>
    <col min="9218" max="9218" width="8.85546875" style="776" customWidth="1"/>
    <col min="9219" max="9220" width="8.42578125" style="776" customWidth="1"/>
    <col min="9221" max="9223" width="7.7109375" style="776" customWidth="1"/>
    <col min="9224" max="9224" width="25.7109375" style="776" customWidth="1"/>
    <col min="9225" max="9225" width="27.7109375" style="776" customWidth="1"/>
    <col min="9226" max="9472" width="11" style="776"/>
    <col min="9473" max="9473" width="30" style="776" customWidth="1"/>
    <col min="9474" max="9474" width="8.85546875" style="776" customWidth="1"/>
    <col min="9475" max="9476" width="8.42578125" style="776" customWidth="1"/>
    <col min="9477" max="9479" width="7.7109375" style="776" customWidth="1"/>
    <col min="9480" max="9480" width="25.7109375" style="776" customWidth="1"/>
    <col min="9481" max="9481" width="27.7109375" style="776" customWidth="1"/>
    <col min="9482" max="9728" width="11" style="776"/>
    <col min="9729" max="9729" width="30" style="776" customWidth="1"/>
    <col min="9730" max="9730" width="8.85546875" style="776" customWidth="1"/>
    <col min="9731" max="9732" width="8.42578125" style="776" customWidth="1"/>
    <col min="9733" max="9735" width="7.7109375" style="776" customWidth="1"/>
    <col min="9736" max="9736" width="25.7109375" style="776" customWidth="1"/>
    <col min="9737" max="9737" width="27.7109375" style="776" customWidth="1"/>
    <col min="9738" max="9984" width="11" style="776"/>
    <col min="9985" max="9985" width="30" style="776" customWidth="1"/>
    <col min="9986" max="9986" width="8.85546875" style="776" customWidth="1"/>
    <col min="9987" max="9988" width="8.42578125" style="776" customWidth="1"/>
    <col min="9989" max="9991" width="7.7109375" style="776" customWidth="1"/>
    <col min="9992" max="9992" width="25.7109375" style="776" customWidth="1"/>
    <col min="9993" max="9993" width="27.7109375" style="776" customWidth="1"/>
    <col min="9994" max="10240" width="11" style="776"/>
    <col min="10241" max="10241" width="30" style="776" customWidth="1"/>
    <col min="10242" max="10242" width="8.85546875" style="776" customWidth="1"/>
    <col min="10243" max="10244" width="8.42578125" style="776" customWidth="1"/>
    <col min="10245" max="10247" width="7.7109375" style="776" customWidth="1"/>
    <col min="10248" max="10248" width="25.7109375" style="776" customWidth="1"/>
    <col min="10249" max="10249" width="27.7109375" style="776" customWidth="1"/>
    <col min="10250" max="10496" width="11" style="776"/>
    <col min="10497" max="10497" width="30" style="776" customWidth="1"/>
    <col min="10498" max="10498" width="8.85546875" style="776" customWidth="1"/>
    <col min="10499" max="10500" width="8.42578125" style="776" customWidth="1"/>
    <col min="10501" max="10503" width="7.7109375" style="776" customWidth="1"/>
    <col min="10504" max="10504" width="25.7109375" style="776" customWidth="1"/>
    <col min="10505" max="10505" width="27.7109375" style="776" customWidth="1"/>
    <col min="10506" max="10752" width="11" style="776"/>
    <col min="10753" max="10753" width="30" style="776" customWidth="1"/>
    <col min="10754" max="10754" width="8.85546875" style="776" customWidth="1"/>
    <col min="10755" max="10756" width="8.42578125" style="776" customWidth="1"/>
    <col min="10757" max="10759" width="7.7109375" style="776" customWidth="1"/>
    <col min="10760" max="10760" width="25.7109375" style="776" customWidth="1"/>
    <col min="10761" max="10761" width="27.7109375" style="776" customWidth="1"/>
    <col min="10762" max="11008" width="11" style="776"/>
    <col min="11009" max="11009" width="30" style="776" customWidth="1"/>
    <col min="11010" max="11010" width="8.85546875" style="776" customWidth="1"/>
    <col min="11011" max="11012" width="8.42578125" style="776" customWidth="1"/>
    <col min="11013" max="11015" width="7.7109375" style="776" customWidth="1"/>
    <col min="11016" max="11016" width="25.7109375" style="776" customWidth="1"/>
    <col min="11017" max="11017" width="27.7109375" style="776" customWidth="1"/>
    <col min="11018" max="11264" width="11" style="776"/>
    <col min="11265" max="11265" width="30" style="776" customWidth="1"/>
    <col min="11266" max="11266" width="8.85546875" style="776" customWidth="1"/>
    <col min="11267" max="11268" width="8.42578125" style="776" customWidth="1"/>
    <col min="11269" max="11271" width="7.7109375" style="776" customWidth="1"/>
    <col min="11272" max="11272" width="25.7109375" style="776" customWidth="1"/>
    <col min="11273" max="11273" width="27.7109375" style="776" customWidth="1"/>
    <col min="11274" max="11520" width="11" style="776"/>
    <col min="11521" max="11521" width="30" style="776" customWidth="1"/>
    <col min="11522" max="11522" width="8.85546875" style="776" customWidth="1"/>
    <col min="11523" max="11524" width="8.42578125" style="776" customWidth="1"/>
    <col min="11525" max="11527" width="7.7109375" style="776" customWidth="1"/>
    <col min="11528" max="11528" width="25.7109375" style="776" customWidth="1"/>
    <col min="11529" max="11529" width="27.7109375" style="776" customWidth="1"/>
    <col min="11530" max="11776" width="11" style="776"/>
    <col min="11777" max="11777" width="30" style="776" customWidth="1"/>
    <col min="11778" max="11778" width="8.85546875" style="776" customWidth="1"/>
    <col min="11779" max="11780" width="8.42578125" style="776" customWidth="1"/>
    <col min="11781" max="11783" width="7.7109375" style="776" customWidth="1"/>
    <col min="11784" max="11784" width="25.7109375" style="776" customWidth="1"/>
    <col min="11785" max="11785" width="27.7109375" style="776" customWidth="1"/>
    <col min="11786" max="12032" width="11" style="776"/>
    <col min="12033" max="12033" width="30" style="776" customWidth="1"/>
    <col min="12034" max="12034" width="8.85546875" style="776" customWidth="1"/>
    <col min="12035" max="12036" width="8.42578125" style="776" customWidth="1"/>
    <col min="12037" max="12039" width="7.7109375" style="776" customWidth="1"/>
    <col min="12040" max="12040" width="25.7109375" style="776" customWidth="1"/>
    <col min="12041" max="12041" width="27.7109375" style="776" customWidth="1"/>
    <col min="12042" max="12288" width="11" style="776"/>
    <col min="12289" max="12289" width="30" style="776" customWidth="1"/>
    <col min="12290" max="12290" width="8.85546875" style="776" customWidth="1"/>
    <col min="12291" max="12292" width="8.42578125" style="776" customWidth="1"/>
    <col min="12293" max="12295" width="7.7109375" style="776" customWidth="1"/>
    <col min="12296" max="12296" width="25.7109375" style="776" customWidth="1"/>
    <col min="12297" max="12297" width="27.7109375" style="776" customWidth="1"/>
    <col min="12298" max="12544" width="11" style="776"/>
    <col min="12545" max="12545" width="30" style="776" customWidth="1"/>
    <col min="12546" max="12546" width="8.85546875" style="776" customWidth="1"/>
    <col min="12547" max="12548" width="8.42578125" style="776" customWidth="1"/>
    <col min="12549" max="12551" width="7.7109375" style="776" customWidth="1"/>
    <col min="12552" max="12552" width="25.7109375" style="776" customWidth="1"/>
    <col min="12553" max="12553" width="27.7109375" style="776" customWidth="1"/>
    <col min="12554" max="12800" width="11" style="776"/>
    <col min="12801" max="12801" width="30" style="776" customWidth="1"/>
    <col min="12802" max="12802" width="8.85546875" style="776" customWidth="1"/>
    <col min="12803" max="12804" width="8.42578125" style="776" customWidth="1"/>
    <col min="12805" max="12807" width="7.7109375" style="776" customWidth="1"/>
    <col min="12808" max="12808" width="25.7109375" style="776" customWidth="1"/>
    <col min="12809" max="12809" width="27.7109375" style="776" customWidth="1"/>
    <col min="12810" max="13056" width="11" style="776"/>
    <col min="13057" max="13057" width="30" style="776" customWidth="1"/>
    <col min="13058" max="13058" width="8.85546875" style="776" customWidth="1"/>
    <col min="13059" max="13060" width="8.42578125" style="776" customWidth="1"/>
    <col min="13061" max="13063" width="7.7109375" style="776" customWidth="1"/>
    <col min="13064" max="13064" width="25.7109375" style="776" customWidth="1"/>
    <col min="13065" max="13065" width="27.7109375" style="776" customWidth="1"/>
    <col min="13066" max="13312" width="11" style="776"/>
    <col min="13313" max="13313" width="30" style="776" customWidth="1"/>
    <col min="13314" max="13314" width="8.85546875" style="776" customWidth="1"/>
    <col min="13315" max="13316" width="8.42578125" style="776" customWidth="1"/>
    <col min="13317" max="13319" width="7.7109375" style="776" customWidth="1"/>
    <col min="13320" max="13320" width="25.7109375" style="776" customWidth="1"/>
    <col min="13321" max="13321" width="27.7109375" style="776" customWidth="1"/>
    <col min="13322" max="13568" width="11" style="776"/>
    <col min="13569" max="13569" width="30" style="776" customWidth="1"/>
    <col min="13570" max="13570" width="8.85546875" style="776" customWidth="1"/>
    <col min="13571" max="13572" width="8.42578125" style="776" customWidth="1"/>
    <col min="13573" max="13575" width="7.7109375" style="776" customWidth="1"/>
    <col min="13576" max="13576" width="25.7109375" style="776" customWidth="1"/>
    <col min="13577" max="13577" width="27.7109375" style="776" customWidth="1"/>
    <col min="13578" max="13824" width="11" style="776"/>
    <col min="13825" max="13825" width="30" style="776" customWidth="1"/>
    <col min="13826" max="13826" width="8.85546875" style="776" customWidth="1"/>
    <col min="13827" max="13828" width="8.42578125" style="776" customWidth="1"/>
    <col min="13829" max="13831" width="7.7109375" style="776" customWidth="1"/>
    <col min="13832" max="13832" width="25.7109375" style="776" customWidth="1"/>
    <col min="13833" max="13833" width="27.7109375" style="776" customWidth="1"/>
    <col min="13834" max="14080" width="11" style="776"/>
    <col min="14081" max="14081" width="30" style="776" customWidth="1"/>
    <col min="14082" max="14082" width="8.85546875" style="776" customWidth="1"/>
    <col min="14083" max="14084" width="8.42578125" style="776" customWidth="1"/>
    <col min="14085" max="14087" width="7.7109375" style="776" customWidth="1"/>
    <col min="14088" max="14088" width="25.7109375" style="776" customWidth="1"/>
    <col min="14089" max="14089" width="27.7109375" style="776" customWidth="1"/>
    <col min="14090" max="14336" width="11" style="776"/>
    <col min="14337" max="14337" width="30" style="776" customWidth="1"/>
    <col min="14338" max="14338" width="8.85546875" style="776" customWidth="1"/>
    <col min="14339" max="14340" width="8.42578125" style="776" customWidth="1"/>
    <col min="14341" max="14343" width="7.7109375" style="776" customWidth="1"/>
    <col min="14344" max="14344" width="25.7109375" style="776" customWidth="1"/>
    <col min="14345" max="14345" width="27.7109375" style="776" customWidth="1"/>
    <col min="14346" max="14592" width="11" style="776"/>
    <col min="14593" max="14593" width="30" style="776" customWidth="1"/>
    <col min="14594" max="14594" width="8.85546875" style="776" customWidth="1"/>
    <col min="14595" max="14596" width="8.42578125" style="776" customWidth="1"/>
    <col min="14597" max="14599" width="7.7109375" style="776" customWidth="1"/>
    <col min="14600" max="14600" width="25.7109375" style="776" customWidth="1"/>
    <col min="14601" max="14601" width="27.7109375" style="776" customWidth="1"/>
    <col min="14602" max="14848" width="11" style="776"/>
    <col min="14849" max="14849" width="30" style="776" customWidth="1"/>
    <col min="14850" max="14850" width="8.85546875" style="776" customWidth="1"/>
    <col min="14851" max="14852" width="8.42578125" style="776" customWidth="1"/>
    <col min="14853" max="14855" width="7.7109375" style="776" customWidth="1"/>
    <col min="14856" max="14856" width="25.7109375" style="776" customWidth="1"/>
    <col min="14857" max="14857" width="27.7109375" style="776" customWidth="1"/>
    <col min="14858" max="15104" width="11" style="776"/>
    <col min="15105" max="15105" width="30" style="776" customWidth="1"/>
    <col min="15106" max="15106" width="8.85546875" style="776" customWidth="1"/>
    <col min="15107" max="15108" width="8.42578125" style="776" customWidth="1"/>
    <col min="15109" max="15111" width="7.7109375" style="776" customWidth="1"/>
    <col min="15112" max="15112" width="25.7109375" style="776" customWidth="1"/>
    <col min="15113" max="15113" width="27.7109375" style="776" customWidth="1"/>
    <col min="15114" max="15360" width="11" style="776"/>
    <col min="15361" max="15361" width="30" style="776" customWidth="1"/>
    <col min="15362" max="15362" width="8.85546875" style="776" customWidth="1"/>
    <col min="15363" max="15364" width="8.42578125" style="776" customWidth="1"/>
    <col min="15365" max="15367" width="7.7109375" style="776" customWidth="1"/>
    <col min="15368" max="15368" width="25.7109375" style="776" customWidth="1"/>
    <col min="15369" max="15369" width="27.7109375" style="776" customWidth="1"/>
    <col min="15370" max="15616" width="11" style="776"/>
    <col min="15617" max="15617" width="30" style="776" customWidth="1"/>
    <col min="15618" max="15618" width="8.85546875" style="776" customWidth="1"/>
    <col min="15619" max="15620" width="8.42578125" style="776" customWidth="1"/>
    <col min="15621" max="15623" width="7.7109375" style="776" customWidth="1"/>
    <col min="15624" max="15624" width="25.7109375" style="776" customWidth="1"/>
    <col min="15625" max="15625" width="27.7109375" style="776" customWidth="1"/>
    <col min="15626" max="15872" width="11" style="776"/>
    <col min="15873" max="15873" width="30" style="776" customWidth="1"/>
    <col min="15874" max="15874" width="8.85546875" style="776" customWidth="1"/>
    <col min="15875" max="15876" width="8.42578125" style="776" customWidth="1"/>
    <col min="15877" max="15879" width="7.7109375" style="776" customWidth="1"/>
    <col min="15880" max="15880" width="25.7109375" style="776" customWidth="1"/>
    <col min="15881" max="15881" width="27.7109375" style="776" customWidth="1"/>
    <col min="15882" max="16128" width="11" style="776"/>
    <col min="16129" max="16129" width="30" style="776" customWidth="1"/>
    <col min="16130" max="16130" width="8.85546875" style="776" customWidth="1"/>
    <col min="16131" max="16132" width="8.42578125" style="776" customWidth="1"/>
    <col min="16133" max="16135" width="7.7109375" style="776" customWidth="1"/>
    <col min="16136" max="16136" width="25.7109375" style="776" customWidth="1"/>
    <col min="16137" max="16137" width="27.7109375" style="776" customWidth="1"/>
    <col min="16138" max="16384" width="11" style="776"/>
  </cols>
  <sheetData>
    <row r="1" spans="1:8" ht="24.75" customHeight="1">
      <c r="A1" s="1164" t="s">
        <v>672</v>
      </c>
      <c r="B1" s="1164"/>
      <c r="C1" s="1221"/>
      <c r="D1" s="1221"/>
      <c r="E1" s="1221"/>
      <c r="F1" s="1221"/>
      <c r="G1" s="1329" t="s">
        <v>673</v>
      </c>
      <c r="H1" s="1329"/>
    </row>
    <row r="2" spans="1:8" ht="18.95" customHeight="1">
      <c r="H2" s="1177"/>
    </row>
    <row r="3" spans="1:8" ht="18.95" customHeight="1">
      <c r="A3" s="1220" t="s">
        <v>701</v>
      </c>
      <c r="B3" s="1179"/>
      <c r="D3" s="1330" t="s">
        <v>703</v>
      </c>
      <c r="E3" s="1331"/>
      <c r="F3" s="1331"/>
      <c r="G3" s="1331"/>
      <c r="H3" s="1331"/>
    </row>
    <row r="4" spans="1:8" ht="18.95" customHeight="1">
      <c r="A4" s="1220" t="s">
        <v>702</v>
      </c>
      <c r="B4" s="1179"/>
      <c r="F4" s="1330" t="s">
        <v>704</v>
      </c>
      <c r="G4" s="1332"/>
      <c r="H4" s="1332"/>
    </row>
    <row r="5" spans="1:8" ht="18.95" customHeight="1">
      <c r="A5" s="1178"/>
      <c r="B5" s="1179"/>
      <c r="E5" s="1180"/>
      <c r="H5" s="1181"/>
    </row>
    <row r="6" spans="1:8" ht="18.95" customHeight="1">
      <c r="A6" s="1178"/>
      <c r="B6" s="1179"/>
      <c r="E6" s="1180"/>
      <c r="H6" s="1181"/>
    </row>
    <row r="7" spans="1:8" ht="16.5" customHeight="1">
      <c r="A7" s="1182" t="s">
        <v>674</v>
      </c>
      <c r="B7" s="1183"/>
      <c r="C7" s="1184" t="s">
        <v>675</v>
      </c>
      <c r="D7" s="1333" t="s">
        <v>676</v>
      </c>
      <c r="E7" s="1334"/>
      <c r="F7" s="1333" t="s">
        <v>677</v>
      </c>
      <c r="G7" s="1334"/>
      <c r="H7" s="1185" t="s">
        <v>678</v>
      </c>
    </row>
    <row r="8" spans="1:8" ht="13.5" customHeight="1">
      <c r="B8" s="111"/>
      <c r="C8" s="1186" t="s">
        <v>679</v>
      </c>
      <c r="D8" s="1335" t="s">
        <v>680</v>
      </c>
      <c r="E8" s="1335"/>
      <c r="F8" s="1187" t="s">
        <v>681</v>
      </c>
      <c r="G8" s="1183"/>
    </row>
    <row r="9" spans="1:8" ht="13.5" customHeight="1">
      <c r="B9" s="1183" t="s">
        <v>5</v>
      </c>
      <c r="C9" s="1183" t="s">
        <v>682</v>
      </c>
      <c r="D9" s="1183" t="s">
        <v>5</v>
      </c>
      <c r="E9" s="1183" t="s">
        <v>682</v>
      </c>
      <c r="F9" s="1183" t="s">
        <v>5</v>
      </c>
      <c r="G9" s="1183" t="s">
        <v>682</v>
      </c>
      <c r="H9" s="1188"/>
    </row>
    <row r="10" spans="1:8" s="1192" customFormat="1" ht="12" customHeight="1">
      <c r="A10" s="1189" t="s">
        <v>683</v>
      </c>
      <c r="B10" s="1190" t="s">
        <v>4</v>
      </c>
      <c r="C10" s="1190" t="s">
        <v>2</v>
      </c>
      <c r="D10" s="1190" t="s">
        <v>4</v>
      </c>
      <c r="E10" s="1190" t="s">
        <v>2</v>
      </c>
      <c r="F10" s="1190" t="s">
        <v>4</v>
      </c>
      <c r="G10" s="1190" t="s">
        <v>2</v>
      </c>
      <c r="H10" s="1191" t="s">
        <v>684</v>
      </c>
    </row>
    <row r="11" spans="1:8" s="1189" customFormat="1" ht="12" customHeight="1">
      <c r="B11" s="1183"/>
      <c r="C11" s="1183"/>
      <c r="D11" s="1183"/>
      <c r="E11" s="1183"/>
      <c r="F11" s="1193"/>
      <c r="G11" s="1193"/>
    </row>
    <row r="12" spans="1:8" s="1192" customFormat="1" ht="43.5" customHeight="1">
      <c r="A12" s="734" t="s">
        <v>685</v>
      </c>
      <c r="B12" s="1194">
        <v>37008</v>
      </c>
      <c r="C12" s="1194">
        <v>19588</v>
      </c>
      <c r="D12" s="1194">
        <v>27981</v>
      </c>
      <c r="E12" s="1194">
        <v>15455</v>
      </c>
      <c r="F12" s="1195">
        <v>0.75607976653696496</v>
      </c>
      <c r="G12" s="1195">
        <v>0.7890034715131713</v>
      </c>
      <c r="H12" s="734" t="s">
        <v>686</v>
      </c>
    </row>
    <row r="13" spans="1:8" s="1192" customFormat="1" ht="43.5" customHeight="1">
      <c r="A13" s="734" t="s">
        <v>687</v>
      </c>
      <c r="B13" s="1194">
        <v>23275</v>
      </c>
      <c r="C13" s="1194">
        <v>11687</v>
      </c>
      <c r="D13" s="1194">
        <v>18766</v>
      </c>
      <c r="E13" s="1194">
        <v>9835</v>
      </c>
      <c r="F13" s="1195">
        <v>0.80627282491944141</v>
      </c>
      <c r="G13" s="1195">
        <v>0.84153332762898947</v>
      </c>
      <c r="H13" s="734" t="s">
        <v>34</v>
      </c>
    </row>
    <row r="14" spans="1:8" s="1192" customFormat="1" ht="43.5" customHeight="1">
      <c r="A14" s="734" t="s">
        <v>285</v>
      </c>
      <c r="B14" s="1194">
        <v>52345</v>
      </c>
      <c r="C14" s="1194">
        <v>25792</v>
      </c>
      <c r="D14" s="1194">
        <v>39971</v>
      </c>
      <c r="E14" s="1194">
        <v>20552</v>
      </c>
      <c r="F14" s="1195">
        <v>0.76360683923966</v>
      </c>
      <c r="G14" s="1195">
        <v>0.79683622828784118</v>
      </c>
      <c r="H14" s="734" t="s">
        <v>286</v>
      </c>
    </row>
    <row r="15" spans="1:8" s="1192" customFormat="1" ht="43.5" customHeight="1">
      <c r="A15" s="734" t="s">
        <v>287</v>
      </c>
      <c r="B15" s="1194">
        <v>55676</v>
      </c>
      <c r="C15" s="1194">
        <v>27632</v>
      </c>
      <c r="D15" s="1194">
        <v>45171</v>
      </c>
      <c r="E15" s="1194">
        <v>23178</v>
      </c>
      <c r="F15" s="1195">
        <v>0.81131906027731882</v>
      </c>
      <c r="G15" s="1195">
        <v>0.83881007527504348</v>
      </c>
      <c r="H15" s="734" t="s">
        <v>288</v>
      </c>
    </row>
    <row r="16" spans="1:8" s="1192" customFormat="1" ht="43.5" customHeight="1">
      <c r="A16" s="734" t="s">
        <v>688</v>
      </c>
      <c r="B16" s="1194">
        <v>28782</v>
      </c>
      <c r="C16" s="1194">
        <v>13972</v>
      </c>
      <c r="D16" s="1194">
        <v>18418</v>
      </c>
      <c r="E16" s="1194">
        <v>9510</v>
      </c>
      <c r="F16" s="1195">
        <v>0.63991383503578625</v>
      </c>
      <c r="G16" s="1195">
        <v>0.68064700830231895</v>
      </c>
      <c r="H16" s="734" t="s">
        <v>689</v>
      </c>
    </row>
    <row r="17" spans="1:8" s="1192" customFormat="1" ht="43.5" customHeight="1">
      <c r="A17" s="734" t="s">
        <v>690</v>
      </c>
      <c r="B17" s="1194">
        <v>85135</v>
      </c>
      <c r="C17" s="1194">
        <v>43248</v>
      </c>
      <c r="D17" s="1194">
        <v>60428</v>
      </c>
      <c r="E17" s="1194">
        <v>32428</v>
      </c>
      <c r="F17" s="1195">
        <v>0.70979033300052852</v>
      </c>
      <c r="G17" s="1195">
        <v>0.74981502034776171</v>
      </c>
      <c r="H17" s="734" t="s">
        <v>691</v>
      </c>
    </row>
    <row r="18" spans="1:8" s="1192" customFormat="1" ht="43.5" customHeight="1">
      <c r="A18" s="734" t="s">
        <v>289</v>
      </c>
      <c r="B18" s="1194">
        <v>45751</v>
      </c>
      <c r="C18" s="1194">
        <v>22154</v>
      </c>
      <c r="D18" s="1194">
        <v>34125</v>
      </c>
      <c r="E18" s="1194">
        <v>17331</v>
      </c>
      <c r="F18" s="1195">
        <v>0.74588533583965377</v>
      </c>
      <c r="G18" s="1195">
        <v>0.78229665071770338</v>
      </c>
      <c r="H18" s="734" t="s">
        <v>290</v>
      </c>
    </row>
    <row r="19" spans="1:8" s="1192" customFormat="1" ht="43.5" customHeight="1">
      <c r="A19" s="734" t="s">
        <v>692</v>
      </c>
      <c r="B19" s="1194">
        <v>21592</v>
      </c>
      <c r="C19" s="1194">
        <v>10347</v>
      </c>
      <c r="D19" s="1194">
        <v>15701</v>
      </c>
      <c r="E19" s="1194">
        <v>7721</v>
      </c>
      <c r="F19" s="1195">
        <v>0.72716746943312338</v>
      </c>
      <c r="G19" s="1195">
        <v>0.7462066299410457</v>
      </c>
      <c r="H19" s="734" t="s">
        <v>291</v>
      </c>
    </row>
    <row r="20" spans="1:8" s="1192" customFormat="1" ht="43.5" customHeight="1">
      <c r="A20" s="734" t="s">
        <v>693</v>
      </c>
      <c r="B20" s="1194">
        <v>32422</v>
      </c>
      <c r="C20" s="1194">
        <v>16051</v>
      </c>
      <c r="D20" s="1194">
        <v>22370</v>
      </c>
      <c r="E20" s="1194">
        <v>11849</v>
      </c>
      <c r="F20" s="1195">
        <v>0.6899636049595953</v>
      </c>
      <c r="G20" s="1195">
        <v>0.73820945735468191</v>
      </c>
      <c r="H20" s="734" t="s">
        <v>694</v>
      </c>
    </row>
    <row r="21" spans="1:8" s="1192" customFormat="1" ht="43.5" customHeight="1">
      <c r="A21" s="734" t="s">
        <v>695</v>
      </c>
      <c r="B21" s="1194">
        <v>6229</v>
      </c>
      <c r="C21" s="1194">
        <v>2983</v>
      </c>
      <c r="D21" s="1194">
        <v>4025</v>
      </c>
      <c r="E21" s="1194">
        <v>2049</v>
      </c>
      <c r="F21" s="1195">
        <v>0.64617113501364587</v>
      </c>
      <c r="G21" s="1195">
        <v>0.68689239021119675</v>
      </c>
      <c r="H21" s="734" t="s">
        <v>696</v>
      </c>
    </row>
    <row r="22" spans="1:8" s="1192" customFormat="1" ht="43.5" customHeight="1">
      <c r="A22" s="734" t="s">
        <v>697</v>
      </c>
      <c r="B22" s="1194">
        <v>6957</v>
      </c>
      <c r="C22" s="1194">
        <v>3606</v>
      </c>
      <c r="D22" s="1194">
        <v>4462</v>
      </c>
      <c r="E22" s="1194">
        <v>2454</v>
      </c>
      <c r="F22" s="1195">
        <v>0.64136840592209288</v>
      </c>
      <c r="G22" s="1195">
        <v>0.68053244592346085</v>
      </c>
      <c r="H22" s="734" t="s">
        <v>698</v>
      </c>
    </row>
    <row r="23" spans="1:8" s="1192" customFormat="1" ht="43.5" customHeight="1">
      <c r="A23" s="734" t="s">
        <v>699</v>
      </c>
      <c r="B23" s="1194">
        <v>1808</v>
      </c>
      <c r="C23" s="1194">
        <v>907</v>
      </c>
      <c r="D23" s="1194">
        <v>1327</v>
      </c>
      <c r="E23" s="1194">
        <v>711</v>
      </c>
      <c r="F23" s="1195">
        <v>0.73396017699115046</v>
      </c>
      <c r="G23" s="1195">
        <v>0.78390297684674748</v>
      </c>
      <c r="H23" s="734" t="s">
        <v>700</v>
      </c>
    </row>
    <row r="24" spans="1:8" s="1192" customFormat="1" ht="43.5" customHeight="1">
      <c r="A24" s="1196"/>
      <c r="B24" s="590"/>
      <c r="C24" s="590"/>
      <c r="D24" s="590"/>
      <c r="E24" s="590"/>
      <c r="F24" s="1197"/>
      <c r="G24" s="1197"/>
      <c r="H24" s="1198"/>
    </row>
    <row r="25" spans="1:8" ht="43.5" customHeight="1">
      <c r="A25" s="1199" t="s">
        <v>4</v>
      </c>
      <c r="B25" s="1200">
        <f>SUM(B12:B23)</f>
        <v>396980</v>
      </c>
      <c r="C25" s="1200">
        <f>SUM(C12:C23)</f>
        <v>197967</v>
      </c>
      <c r="D25" s="1200">
        <f>SUM(D12:D23)</f>
        <v>292745</v>
      </c>
      <c r="E25" s="1200">
        <f>SUM(E12:E23)</f>
        <v>153073</v>
      </c>
      <c r="F25" s="1201">
        <f>D25/B25</f>
        <v>0.73743009723411757</v>
      </c>
      <c r="G25" s="1201">
        <f>E25/C25</f>
        <v>0.77322483040102641</v>
      </c>
      <c r="H25" s="1202" t="s">
        <v>5</v>
      </c>
    </row>
    <row r="26" spans="1:8" ht="14.1" customHeight="1">
      <c r="A26" s="1203"/>
      <c r="C26" s="1204"/>
      <c r="D26" s="1204"/>
      <c r="E26" s="1204"/>
      <c r="F26" s="1205"/>
      <c r="G26" s="1206"/>
      <c r="H26" s="1207"/>
    </row>
    <row r="27" spans="1:8" ht="12.6" customHeight="1">
      <c r="A27" s="1208"/>
      <c r="C27" s="777"/>
      <c r="D27" s="1209"/>
      <c r="E27" s="1209"/>
      <c r="F27" s="1210"/>
      <c r="G27" s="1211"/>
      <c r="H27" s="1212"/>
    </row>
    <row r="28" spans="1:8" ht="12" customHeight="1">
      <c r="A28" s="1215"/>
      <c r="C28" s="1216"/>
      <c r="D28" s="1216"/>
      <c r="E28" s="1216"/>
      <c r="G28" s="1211"/>
      <c r="H28" s="1214"/>
    </row>
    <row r="29" spans="1:8" s="111" customFormat="1" ht="12" customHeight="1">
      <c r="A29" s="1215"/>
      <c r="C29" s="1216"/>
      <c r="D29" s="1216"/>
      <c r="E29" s="1216"/>
      <c r="G29" s="1211"/>
      <c r="H29" s="1217"/>
    </row>
    <row r="30" spans="1:8" ht="12" customHeight="1">
      <c r="A30" s="1215"/>
      <c r="C30" s="1216"/>
      <c r="D30" s="1216"/>
      <c r="E30" s="1216"/>
      <c r="G30" s="1211"/>
      <c r="H30" s="1218"/>
    </row>
    <row r="31" spans="1:8" ht="12" customHeight="1">
      <c r="A31" s="1219"/>
      <c r="B31" s="111"/>
      <c r="C31" s="1204"/>
      <c r="D31" s="1204"/>
      <c r="E31" s="1204"/>
      <c r="F31" s="269"/>
      <c r="G31" s="1206"/>
      <c r="H31" s="1202"/>
    </row>
    <row r="32" spans="1:8" ht="12" customHeight="1">
      <c r="A32" s="6" t="s">
        <v>6</v>
      </c>
      <c r="B32" s="6"/>
      <c r="C32" s="6"/>
      <c r="D32" s="450"/>
      <c r="H32" s="7" t="s">
        <v>7</v>
      </c>
    </row>
    <row r="33" spans="1:8" ht="12" customHeight="1">
      <c r="A33" s="1208"/>
      <c r="C33" s="1213"/>
      <c r="D33" s="1209"/>
      <c r="E33" s="1209"/>
      <c r="F33" s="1210"/>
      <c r="G33" s="1206"/>
      <c r="H33" s="1214"/>
    </row>
    <row r="34" spans="1:8" s="111" customFormat="1" ht="12" customHeight="1"/>
    <row r="35" spans="1:8" ht="12" customHeight="1"/>
    <row r="38" spans="1:8" s="111" customFormat="1" ht="12.75" customHeight="1">
      <c r="A38" s="1314"/>
      <c r="B38" s="1314"/>
      <c r="C38" s="1314"/>
      <c r="D38" s="1314"/>
      <c r="E38" s="1314"/>
      <c r="F38" s="1314"/>
      <c r="G38" s="1314"/>
      <c r="H38" s="1314"/>
    </row>
    <row r="39" spans="1:8" ht="12.75" customHeight="1"/>
    <row r="40" spans="1:8" ht="12.75" customHeight="1"/>
    <row r="41" spans="1:8" ht="12.75" customHeight="1">
      <c r="A41" s="111"/>
    </row>
    <row r="42" spans="1:8" ht="12.75" customHeight="1"/>
    <row r="43" spans="1:8" ht="12.75" customHeight="1"/>
    <row r="51" spans="1:1">
      <c r="A51" s="262"/>
    </row>
  </sheetData>
  <mergeCells count="7">
    <mergeCell ref="A38:H38"/>
    <mergeCell ref="G1:H1"/>
    <mergeCell ref="D3:H3"/>
    <mergeCell ref="F4:H4"/>
    <mergeCell ref="D7:E7"/>
    <mergeCell ref="F7:G7"/>
    <mergeCell ref="D8:E8"/>
  </mergeCells>
  <pageMargins left="0.78740157480314965" right="0.78740157480314965" top="1.1811023622047245" bottom="0.98425196850393704" header="0.51181102362204722" footer="0.51181102362204722"/>
  <pageSetup paperSize="9" scale="74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A1:AB66"/>
  <sheetViews>
    <sheetView showGridLines="0" view="pageLayout" topLeftCell="A49" zoomScaleNormal="100" workbookViewId="0">
      <selection activeCell="A25" sqref="A25:G25"/>
    </sheetView>
  </sheetViews>
  <sheetFormatPr baseColWidth="10" defaultRowHeight="12.75"/>
  <cols>
    <col min="1" max="1" width="30.85546875" style="111" customWidth="1"/>
    <col min="2" max="2" width="8.42578125" style="111" customWidth="1"/>
    <col min="3" max="3" width="9" style="111" customWidth="1"/>
    <col min="4" max="7" width="8.42578125" style="111" customWidth="1"/>
    <col min="8" max="8" width="31.28515625" style="111" customWidth="1"/>
    <col min="9" max="10" width="11.42578125" style="111" customWidth="1"/>
    <col min="11" max="256" width="11.42578125" style="111"/>
    <col min="257" max="257" width="26.7109375" style="111" customWidth="1"/>
    <col min="258" max="263" width="8.42578125" style="111" customWidth="1"/>
    <col min="264" max="264" width="26.7109375" style="111" customWidth="1"/>
    <col min="265" max="266" width="11.42578125" style="111" customWidth="1"/>
    <col min="267" max="512" width="11.42578125" style="111"/>
    <col min="513" max="513" width="26.7109375" style="111" customWidth="1"/>
    <col min="514" max="519" width="8.42578125" style="111" customWidth="1"/>
    <col min="520" max="520" width="26.7109375" style="111" customWidth="1"/>
    <col min="521" max="522" width="11.42578125" style="111" customWidth="1"/>
    <col min="523" max="768" width="11.42578125" style="111"/>
    <col min="769" max="769" width="26.7109375" style="111" customWidth="1"/>
    <col min="770" max="775" width="8.42578125" style="111" customWidth="1"/>
    <col min="776" max="776" width="26.7109375" style="111" customWidth="1"/>
    <col min="777" max="778" width="11.42578125" style="111" customWidth="1"/>
    <col min="779" max="1024" width="11.42578125" style="111"/>
    <col min="1025" max="1025" width="26.7109375" style="111" customWidth="1"/>
    <col min="1026" max="1031" width="8.42578125" style="111" customWidth="1"/>
    <col min="1032" max="1032" width="26.7109375" style="111" customWidth="1"/>
    <col min="1033" max="1034" width="11.42578125" style="111" customWidth="1"/>
    <col min="1035" max="1280" width="11.42578125" style="111"/>
    <col min="1281" max="1281" width="26.7109375" style="111" customWidth="1"/>
    <col min="1282" max="1287" width="8.42578125" style="111" customWidth="1"/>
    <col min="1288" max="1288" width="26.7109375" style="111" customWidth="1"/>
    <col min="1289" max="1290" width="11.42578125" style="111" customWidth="1"/>
    <col min="1291" max="1536" width="11.42578125" style="111"/>
    <col min="1537" max="1537" width="26.7109375" style="111" customWidth="1"/>
    <col min="1538" max="1543" width="8.42578125" style="111" customWidth="1"/>
    <col min="1544" max="1544" width="26.7109375" style="111" customWidth="1"/>
    <col min="1545" max="1546" width="11.42578125" style="111" customWidth="1"/>
    <col min="1547" max="1792" width="11.42578125" style="111"/>
    <col min="1793" max="1793" width="26.7109375" style="111" customWidth="1"/>
    <col min="1794" max="1799" width="8.42578125" style="111" customWidth="1"/>
    <col min="1800" max="1800" width="26.7109375" style="111" customWidth="1"/>
    <col min="1801" max="1802" width="11.42578125" style="111" customWidth="1"/>
    <col min="1803" max="2048" width="11.42578125" style="111"/>
    <col min="2049" max="2049" width="26.7109375" style="111" customWidth="1"/>
    <col min="2050" max="2055" width="8.42578125" style="111" customWidth="1"/>
    <col min="2056" max="2056" width="26.7109375" style="111" customWidth="1"/>
    <col min="2057" max="2058" width="11.42578125" style="111" customWidth="1"/>
    <col min="2059" max="2304" width="11.42578125" style="111"/>
    <col min="2305" max="2305" width="26.7109375" style="111" customWidth="1"/>
    <col min="2306" max="2311" width="8.42578125" style="111" customWidth="1"/>
    <col min="2312" max="2312" width="26.7109375" style="111" customWidth="1"/>
    <col min="2313" max="2314" width="11.42578125" style="111" customWidth="1"/>
    <col min="2315" max="2560" width="11.42578125" style="111"/>
    <col min="2561" max="2561" width="26.7109375" style="111" customWidth="1"/>
    <col min="2562" max="2567" width="8.42578125" style="111" customWidth="1"/>
    <col min="2568" max="2568" width="26.7109375" style="111" customWidth="1"/>
    <col min="2569" max="2570" width="11.42578125" style="111" customWidth="1"/>
    <col min="2571" max="2816" width="11.42578125" style="111"/>
    <col min="2817" max="2817" width="26.7109375" style="111" customWidth="1"/>
    <col min="2818" max="2823" width="8.42578125" style="111" customWidth="1"/>
    <col min="2824" max="2824" width="26.7109375" style="111" customWidth="1"/>
    <col min="2825" max="2826" width="11.42578125" style="111" customWidth="1"/>
    <col min="2827" max="3072" width="11.42578125" style="111"/>
    <col min="3073" max="3073" width="26.7109375" style="111" customWidth="1"/>
    <col min="3074" max="3079" width="8.42578125" style="111" customWidth="1"/>
    <col min="3080" max="3080" width="26.7109375" style="111" customWidth="1"/>
    <col min="3081" max="3082" width="11.42578125" style="111" customWidth="1"/>
    <col min="3083" max="3328" width="11.42578125" style="111"/>
    <col min="3329" max="3329" width="26.7109375" style="111" customWidth="1"/>
    <col min="3330" max="3335" width="8.42578125" style="111" customWidth="1"/>
    <col min="3336" max="3336" width="26.7109375" style="111" customWidth="1"/>
    <col min="3337" max="3338" width="11.42578125" style="111" customWidth="1"/>
    <col min="3339" max="3584" width="11.42578125" style="111"/>
    <col min="3585" max="3585" width="26.7109375" style="111" customWidth="1"/>
    <col min="3586" max="3591" width="8.42578125" style="111" customWidth="1"/>
    <col min="3592" max="3592" width="26.7109375" style="111" customWidth="1"/>
    <col min="3593" max="3594" width="11.42578125" style="111" customWidth="1"/>
    <col min="3595" max="3840" width="11.42578125" style="111"/>
    <col min="3841" max="3841" width="26.7109375" style="111" customWidth="1"/>
    <col min="3842" max="3847" width="8.42578125" style="111" customWidth="1"/>
    <col min="3848" max="3848" width="26.7109375" style="111" customWidth="1"/>
    <col min="3849" max="3850" width="11.42578125" style="111" customWidth="1"/>
    <col min="3851" max="4096" width="11.42578125" style="111"/>
    <col min="4097" max="4097" width="26.7109375" style="111" customWidth="1"/>
    <col min="4098" max="4103" width="8.42578125" style="111" customWidth="1"/>
    <col min="4104" max="4104" width="26.7109375" style="111" customWidth="1"/>
    <col min="4105" max="4106" width="11.42578125" style="111" customWidth="1"/>
    <col min="4107" max="4352" width="11.42578125" style="111"/>
    <col min="4353" max="4353" width="26.7109375" style="111" customWidth="1"/>
    <col min="4354" max="4359" width="8.42578125" style="111" customWidth="1"/>
    <col min="4360" max="4360" width="26.7109375" style="111" customWidth="1"/>
    <col min="4361" max="4362" width="11.42578125" style="111" customWidth="1"/>
    <col min="4363" max="4608" width="11.42578125" style="111"/>
    <col min="4609" max="4609" width="26.7109375" style="111" customWidth="1"/>
    <col min="4610" max="4615" width="8.42578125" style="111" customWidth="1"/>
    <col min="4616" max="4616" width="26.7109375" style="111" customWidth="1"/>
    <col min="4617" max="4618" width="11.42578125" style="111" customWidth="1"/>
    <col min="4619" max="4864" width="11.42578125" style="111"/>
    <col min="4865" max="4865" width="26.7109375" style="111" customWidth="1"/>
    <col min="4866" max="4871" width="8.42578125" style="111" customWidth="1"/>
    <col min="4872" max="4872" width="26.7109375" style="111" customWidth="1"/>
    <col min="4873" max="4874" width="11.42578125" style="111" customWidth="1"/>
    <col min="4875" max="5120" width="11.42578125" style="111"/>
    <col min="5121" max="5121" width="26.7109375" style="111" customWidth="1"/>
    <col min="5122" max="5127" width="8.42578125" style="111" customWidth="1"/>
    <col min="5128" max="5128" width="26.7109375" style="111" customWidth="1"/>
    <col min="5129" max="5130" width="11.42578125" style="111" customWidth="1"/>
    <col min="5131" max="5376" width="11.42578125" style="111"/>
    <col min="5377" max="5377" width="26.7109375" style="111" customWidth="1"/>
    <col min="5378" max="5383" width="8.42578125" style="111" customWidth="1"/>
    <col min="5384" max="5384" width="26.7109375" style="111" customWidth="1"/>
    <col min="5385" max="5386" width="11.42578125" style="111" customWidth="1"/>
    <col min="5387" max="5632" width="11.42578125" style="111"/>
    <col min="5633" max="5633" width="26.7109375" style="111" customWidth="1"/>
    <col min="5634" max="5639" width="8.42578125" style="111" customWidth="1"/>
    <col min="5640" max="5640" width="26.7109375" style="111" customWidth="1"/>
    <col min="5641" max="5642" width="11.42578125" style="111" customWidth="1"/>
    <col min="5643" max="5888" width="11.42578125" style="111"/>
    <col min="5889" max="5889" width="26.7109375" style="111" customWidth="1"/>
    <col min="5890" max="5895" width="8.42578125" style="111" customWidth="1"/>
    <col min="5896" max="5896" width="26.7109375" style="111" customWidth="1"/>
    <col min="5897" max="5898" width="11.42578125" style="111" customWidth="1"/>
    <col min="5899" max="6144" width="11.42578125" style="111"/>
    <col min="6145" max="6145" width="26.7109375" style="111" customWidth="1"/>
    <col min="6146" max="6151" width="8.42578125" style="111" customWidth="1"/>
    <col min="6152" max="6152" width="26.7109375" style="111" customWidth="1"/>
    <col min="6153" max="6154" width="11.42578125" style="111" customWidth="1"/>
    <col min="6155" max="6400" width="11.42578125" style="111"/>
    <col min="6401" max="6401" width="26.7109375" style="111" customWidth="1"/>
    <col min="6402" max="6407" width="8.42578125" style="111" customWidth="1"/>
    <col min="6408" max="6408" width="26.7109375" style="111" customWidth="1"/>
    <col min="6409" max="6410" width="11.42578125" style="111" customWidth="1"/>
    <col min="6411" max="6656" width="11.42578125" style="111"/>
    <col min="6657" max="6657" width="26.7109375" style="111" customWidth="1"/>
    <col min="6658" max="6663" width="8.42578125" style="111" customWidth="1"/>
    <col min="6664" max="6664" width="26.7109375" style="111" customWidth="1"/>
    <col min="6665" max="6666" width="11.42578125" style="111" customWidth="1"/>
    <col min="6667" max="6912" width="11.42578125" style="111"/>
    <col min="6913" max="6913" width="26.7109375" style="111" customWidth="1"/>
    <col min="6914" max="6919" width="8.42578125" style="111" customWidth="1"/>
    <col min="6920" max="6920" width="26.7109375" style="111" customWidth="1"/>
    <col min="6921" max="6922" width="11.42578125" style="111" customWidth="1"/>
    <col min="6923" max="7168" width="11.42578125" style="111"/>
    <col min="7169" max="7169" width="26.7109375" style="111" customWidth="1"/>
    <col min="7170" max="7175" width="8.42578125" style="111" customWidth="1"/>
    <col min="7176" max="7176" width="26.7109375" style="111" customWidth="1"/>
    <col min="7177" max="7178" width="11.42578125" style="111" customWidth="1"/>
    <col min="7179" max="7424" width="11.42578125" style="111"/>
    <col min="7425" max="7425" width="26.7109375" style="111" customWidth="1"/>
    <col min="7426" max="7431" width="8.42578125" style="111" customWidth="1"/>
    <col min="7432" max="7432" width="26.7109375" style="111" customWidth="1"/>
    <col min="7433" max="7434" width="11.42578125" style="111" customWidth="1"/>
    <col min="7435" max="7680" width="11.42578125" style="111"/>
    <col min="7681" max="7681" width="26.7109375" style="111" customWidth="1"/>
    <col min="7682" max="7687" width="8.42578125" style="111" customWidth="1"/>
    <col min="7688" max="7688" width="26.7109375" style="111" customWidth="1"/>
    <col min="7689" max="7690" width="11.42578125" style="111" customWidth="1"/>
    <col min="7691" max="7936" width="11.42578125" style="111"/>
    <col min="7937" max="7937" width="26.7109375" style="111" customWidth="1"/>
    <col min="7938" max="7943" width="8.42578125" style="111" customWidth="1"/>
    <col min="7944" max="7944" width="26.7109375" style="111" customWidth="1"/>
    <col min="7945" max="7946" width="11.42578125" style="111" customWidth="1"/>
    <col min="7947" max="8192" width="11.42578125" style="111"/>
    <col min="8193" max="8193" width="26.7109375" style="111" customWidth="1"/>
    <col min="8194" max="8199" width="8.42578125" style="111" customWidth="1"/>
    <col min="8200" max="8200" width="26.7109375" style="111" customWidth="1"/>
    <col min="8201" max="8202" width="11.42578125" style="111" customWidth="1"/>
    <col min="8203" max="8448" width="11.42578125" style="111"/>
    <col min="8449" max="8449" width="26.7109375" style="111" customWidth="1"/>
    <col min="8450" max="8455" width="8.42578125" style="111" customWidth="1"/>
    <col min="8456" max="8456" width="26.7109375" style="111" customWidth="1"/>
    <col min="8457" max="8458" width="11.42578125" style="111" customWidth="1"/>
    <col min="8459" max="8704" width="11.42578125" style="111"/>
    <col min="8705" max="8705" width="26.7109375" style="111" customWidth="1"/>
    <col min="8706" max="8711" width="8.42578125" style="111" customWidth="1"/>
    <col min="8712" max="8712" width="26.7109375" style="111" customWidth="1"/>
    <col min="8713" max="8714" width="11.42578125" style="111" customWidth="1"/>
    <col min="8715" max="8960" width="11.42578125" style="111"/>
    <col min="8961" max="8961" width="26.7109375" style="111" customWidth="1"/>
    <col min="8962" max="8967" width="8.42578125" style="111" customWidth="1"/>
    <col min="8968" max="8968" width="26.7109375" style="111" customWidth="1"/>
    <col min="8969" max="8970" width="11.42578125" style="111" customWidth="1"/>
    <col min="8971" max="9216" width="11.42578125" style="111"/>
    <col min="9217" max="9217" width="26.7109375" style="111" customWidth="1"/>
    <col min="9218" max="9223" width="8.42578125" style="111" customWidth="1"/>
    <col min="9224" max="9224" width="26.7109375" style="111" customWidth="1"/>
    <col min="9225" max="9226" width="11.42578125" style="111" customWidth="1"/>
    <col min="9227" max="9472" width="11.42578125" style="111"/>
    <col min="9473" max="9473" width="26.7109375" style="111" customWidth="1"/>
    <col min="9474" max="9479" width="8.42578125" style="111" customWidth="1"/>
    <col min="9480" max="9480" width="26.7109375" style="111" customWidth="1"/>
    <col min="9481" max="9482" width="11.42578125" style="111" customWidth="1"/>
    <col min="9483" max="9728" width="11.42578125" style="111"/>
    <col min="9729" max="9729" width="26.7109375" style="111" customWidth="1"/>
    <col min="9730" max="9735" width="8.42578125" style="111" customWidth="1"/>
    <col min="9736" max="9736" width="26.7109375" style="111" customWidth="1"/>
    <col min="9737" max="9738" width="11.42578125" style="111" customWidth="1"/>
    <col min="9739" max="9984" width="11.42578125" style="111"/>
    <col min="9985" max="9985" width="26.7109375" style="111" customWidth="1"/>
    <col min="9986" max="9991" width="8.42578125" style="111" customWidth="1"/>
    <col min="9992" max="9992" width="26.7109375" style="111" customWidth="1"/>
    <col min="9993" max="9994" width="11.42578125" style="111" customWidth="1"/>
    <col min="9995" max="10240" width="11.42578125" style="111"/>
    <col min="10241" max="10241" width="26.7109375" style="111" customWidth="1"/>
    <col min="10242" max="10247" width="8.42578125" style="111" customWidth="1"/>
    <col min="10248" max="10248" width="26.7109375" style="111" customWidth="1"/>
    <col min="10249" max="10250" width="11.42578125" style="111" customWidth="1"/>
    <col min="10251" max="10496" width="11.42578125" style="111"/>
    <col min="10497" max="10497" width="26.7109375" style="111" customWidth="1"/>
    <col min="10498" max="10503" width="8.42578125" style="111" customWidth="1"/>
    <col min="10504" max="10504" width="26.7109375" style="111" customWidth="1"/>
    <col min="10505" max="10506" width="11.42578125" style="111" customWidth="1"/>
    <col min="10507" max="10752" width="11.42578125" style="111"/>
    <col min="10753" max="10753" width="26.7109375" style="111" customWidth="1"/>
    <col min="10754" max="10759" width="8.42578125" style="111" customWidth="1"/>
    <col min="10760" max="10760" width="26.7109375" style="111" customWidth="1"/>
    <col min="10761" max="10762" width="11.42578125" style="111" customWidth="1"/>
    <col min="10763" max="11008" width="11.42578125" style="111"/>
    <col min="11009" max="11009" width="26.7109375" style="111" customWidth="1"/>
    <col min="11010" max="11015" width="8.42578125" style="111" customWidth="1"/>
    <col min="11016" max="11016" width="26.7109375" style="111" customWidth="1"/>
    <col min="11017" max="11018" width="11.42578125" style="111" customWidth="1"/>
    <col min="11019" max="11264" width="11.42578125" style="111"/>
    <col min="11265" max="11265" width="26.7109375" style="111" customWidth="1"/>
    <col min="11266" max="11271" width="8.42578125" style="111" customWidth="1"/>
    <col min="11272" max="11272" width="26.7109375" style="111" customWidth="1"/>
    <col min="11273" max="11274" width="11.42578125" style="111" customWidth="1"/>
    <col min="11275" max="11520" width="11.42578125" style="111"/>
    <col min="11521" max="11521" width="26.7109375" style="111" customWidth="1"/>
    <col min="11522" max="11527" width="8.42578125" style="111" customWidth="1"/>
    <col min="11528" max="11528" width="26.7109375" style="111" customWidth="1"/>
    <col min="11529" max="11530" width="11.42578125" style="111" customWidth="1"/>
    <col min="11531" max="11776" width="11.42578125" style="111"/>
    <col min="11777" max="11777" width="26.7109375" style="111" customWidth="1"/>
    <col min="11778" max="11783" width="8.42578125" style="111" customWidth="1"/>
    <col min="11784" max="11784" width="26.7109375" style="111" customWidth="1"/>
    <col min="11785" max="11786" width="11.42578125" style="111" customWidth="1"/>
    <col min="11787" max="12032" width="11.42578125" style="111"/>
    <col min="12033" max="12033" width="26.7109375" style="111" customWidth="1"/>
    <col min="12034" max="12039" width="8.42578125" style="111" customWidth="1"/>
    <col min="12040" max="12040" width="26.7109375" style="111" customWidth="1"/>
    <col min="12041" max="12042" width="11.42578125" style="111" customWidth="1"/>
    <col min="12043" max="12288" width="11.42578125" style="111"/>
    <col min="12289" max="12289" width="26.7109375" style="111" customWidth="1"/>
    <col min="12290" max="12295" width="8.42578125" style="111" customWidth="1"/>
    <col min="12296" max="12296" width="26.7109375" style="111" customWidth="1"/>
    <col min="12297" max="12298" width="11.42578125" style="111" customWidth="1"/>
    <col min="12299" max="12544" width="11.42578125" style="111"/>
    <col min="12545" max="12545" width="26.7109375" style="111" customWidth="1"/>
    <col min="12546" max="12551" width="8.42578125" style="111" customWidth="1"/>
    <col min="12552" max="12552" width="26.7109375" style="111" customWidth="1"/>
    <col min="12553" max="12554" width="11.42578125" style="111" customWidth="1"/>
    <col min="12555" max="12800" width="11.42578125" style="111"/>
    <col min="12801" max="12801" width="26.7109375" style="111" customWidth="1"/>
    <col min="12802" max="12807" width="8.42578125" style="111" customWidth="1"/>
    <col min="12808" max="12808" width="26.7109375" style="111" customWidth="1"/>
    <col min="12809" max="12810" width="11.42578125" style="111" customWidth="1"/>
    <col min="12811" max="13056" width="11.42578125" style="111"/>
    <col min="13057" max="13057" width="26.7109375" style="111" customWidth="1"/>
    <col min="13058" max="13063" width="8.42578125" style="111" customWidth="1"/>
    <col min="13064" max="13064" width="26.7109375" style="111" customWidth="1"/>
    <col min="13065" max="13066" width="11.42578125" style="111" customWidth="1"/>
    <col min="13067" max="13312" width="11.42578125" style="111"/>
    <col min="13313" max="13313" width="26.7109375" style="111" customWidth="1"/>
    <col min="13314" max="13319" width="8.42578125" style="111" customWidth="1"/>
    <col min="13320" max="13320" width="26.7109375" style="111" customWidth="1"/>
    <col min="13321" max="13322" width="11.42578125" style="111" customWidth="1"/>
    <col min="13323" max="13568" width="11.42578125" style="111"/>
    <col min="13569" max="13569" width="26.7109375" style="111" customWidth="1"/>
    <col min="13570" max="13575" width="8.42578125" style="111" customWidth="1"/>
    <col min="13576" max="13576" width="26.7109375" style="111" customWidth="1"/>
    <col min="13577" max="13578" width="11.42578125" style="111" customWidth="1"/>
    <col min="13579" max="13824" width="11.42578125" style="111"/>
    <col min="13825" max="13825" width="26.7109375" style="111" customWidth="1"/>
    <col min="13826" max="13831" width="8.42578125" style="111" customWidth="1"/>
    <col min="13832" max="13832" width="26.7109375" style="111" customWidth="1"/>
    <col min="13833" max="13834" width="11.42578125" style="111" customWidth="1"/>
    <col min="13835" max="14080" width="11.42578125" style="111"/>
    <col min="14081" max="14081" width="26.7109375" style="111" customWidth="1"/>
    <col min="14082" max="14087" width="8.42578125" style="111" customWidth="1"/>
    <col min="14088" max="14088" width="26.7109375" style="111" customWidth="1"/>
    <col min="14089" max="14090" width="11.42578125" style="111" customWidth="1"/>
    <col min="14091" max="14336" width="11.42578125" style="111"/>
    <col min="14337" max="14337" width="26.7109375" style="111" customWidth="1"/>
    <col min="14338" max="14343" width="8.42578125" style="111" customWidth="1"/>
    <col min="14344" max="14344" width="26.7109375" style="111" customWidth="1"/>
    <col min="14345" max="14346" width="11.42578125" style="111" customWidth="1"/>
    <col min="14347" max="14592" width="11.42578125" style="111"/>
    <col min="14593" max="14593" width="26.7109375" style="111" customWidth="1"/>
    <col min="14594" max="14599" width="8.42578125" style="111" customWidth="1"/>
    <col min="14600" max="14600" width="26.7109375" style="111" customWidth="1"/>
    <col min="14601" max="14602" width="11.42578125" style="111" customWidth="1"/>
    <col min="14603" max="14848" width="11.42578125" style="111"/>
    <col min="14849" max="14849" width="26.7109375" style="111" customWidth="1"/>
    <col min="14850" max="14855" width="8.42578125" style="111" customWidth="1"/>
    <col min="14856" max="14856" width="26.7109375" style="111" customWidth="1"/>
    <col min="14857" max="14858" width="11.42578125" style="111" customWidth="1"/>
    <col min="14859" max="15104" width="11.42578125" style="111"/>
    <col min="15105" max="15105" width="26.7109375" style="111" customWidth="1"/>
    <col min="15106" max="15111" width="8.42578125" style="111" customWidth="1"/>
    <col min="15112" max="15112" width="26.7109375" style="111" customWidth="1"/>
    <col min="15113" max="15114" width="11.42578125" style="111" customWidth="1"/>
    <col min="15115" max="15360" width="11.42578125" style="111"/>
    <col min="15361" max="15361" width="26.7109375" style="111" customWidth="1"/>
    <col min="15362" max="15367" width="8.42578125" style="111" customWidth="1"/>
    <col min="15368" max="15368" width="26.7109375" style="111" customWidth="1"/>
    <col min="15369" max="15370" width="11.42578125" style="111" customWidth="1"/>
    <col min="15371" max="15616" width="11.42578125" style="111"/>
    <col min="15617" max="15617" width="26.7109375" style="111" customWidth="1"/>
    <col min="15618" max="15623" width="8.42578125" style="111" customWidth="1"/>
    <col min="15624" max="15624" width="26.7109375" style="111" customWidth="1"/>
    <col min="15625" max="15626" width="11.42578125" style="111" customWidth="1"/>
    <col min="15627" max="15872" width="11.42578125" style="111"/>
    <col min="15873" max="15873" width="26.7109375" style="111" customWidth="1"/>
    <col min="15874" max="15879" width="8.42578125" style="111" customWidth="1"/>
    <col min="15880" max="15880" width="26.7109375" style="111" customWidth="1"/>
    <col min="15881" max="15882" width="11.42578125" style="111" customWidth="1"/>
    <col min="15883" max="16128" width="11.42578125" style="111"/>
    <col min="16129" max="16129" width="26.7109375" style="111" customWidth="1"/>
    <col min="16130" max="16135" width="8.42578125" style="111" customWidth="1"/>
    <col min="16136" max="16136" width="26.7109375" style="111" customWidth="1"/>
    <col min="16137" max="16138" width="11.42578125" style="111" customWidth="1"/>
    <col min="16139" max="16384" width="11.42578125" style="111"/>
  </cols>
  <sheetData>
    <row r="1" spans="1:28" ht="24.75" customHeight="1">
      <c r="A1" s="1222" t="s">
        <v>292</v>
      </c>
      <c r="B1" s="1142"/>
      <c r="C1" s="1142"/>
      <c r="D1" s="1142"/>
      <c r="E1" s="1142"/>
      <c r="F1" s="1142"/>
      <c r="G1" s="1142"/>
      <c r="H1" s="1223" t="s">
        <v>293</v>
      </c>
    </row>
    <row r="2" spans="1:28" ht="18.95" customHeight="1">
      <c r="A2" s="618"/>
      <c r="H2" s="112"/>
    </row>
    <row r="3" spans="1:28" ht="20.25">
      <c r="A3" s="1154" t="s">
        <v>705</v>
      </c>
      <c r="F3" s="1337" t="s">
        <v>708</v>
      </c>
      <c r="G3" s="1338"/>
      <c r="H3" s="1338"/>
    </row>
    <row r="4" spans="1:28" ht="18.75" customHeight="1">
      <c r="A4" s="1140" t="s">
        <v>706</v>
      </c>
      <c r="F4" s="1337" t="s">
        <v>709</v>
      </c>
      <c r="G4" s="1339"/>
      <c r="H4" s="1339"/>
    </row>
    <row r="5" spans="1:28" ht="18.75" customHeight="1">
      <c r="A5" s="778" t="s">
        <v>707</v>
      </c>
      <c r="F5" s="1340" t="s">
        <v>710</v>
      </c>
      <c r="G5" s="1340"/>
      <c r="H5" s="1340"/>
      <c r="J5" s="255"/>
      <c r="K5" s="255"/>
      <c r="L5" s="255"/>
      <c r="M5" s="255"/>
      <c r="N5" s="255"/>
      <c r="O5" s="255"/>
      <c r="P5" s="255"/>
      <c r="Q5" s="255"/>
      <c r="R5" s="255"/>
    </row>
    <row r="6" spans="1:28" ht="18.95" customHeight="1">
      <c r="A6" s="778"/>
      <c r="H6" s="688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</row>
    <row r="7" spans="1:28" ht="15" customHeight="1">
      <c r="A7" s="264" t="s">
        <v>574</v>
      </c>
      <c r="B7" s="1336" t="s">
        <v>294</v>
      </c>
      <c r="C7" s="1336"/>
      <c r="D7" s="1336" t="s">
        <v>219</v>
      </c>
      <c r="E7" s="1336"/>
      <c r="F7" s="1336" t="s">
        <v>218</v>
      </c>
      <c r="G7" s="1336"/>
      <c r="H7" s="266" t="s">
        <v>575</v>
      </c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</row>
    <row r="8" spans="1:28" ht="15.75" customHeight="1">
      <c r="A8" s="269"/>
      <c r="B8" s="1336" t="s">
        <v>191</v>
      </c>
      <c r="C8" s="1336"/>
      <c r="D8" s="1336" t="s">
        <v>295</v>
      </c>
      <c r="E8" s="1336"/>
      <c r="F8" s="1336" t="s">
        <v>296</v>
      </c>
      <c r="G8" s="1336"/>
      <c r="H8" s="112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</row>
    <row r="9" spans="1:28" ht="15" customHeight="1">
      <c r="B9" s="265" t="s">
        <v>5</v>
      </c>
      <c r="C9" s="265" t="s">
        <v>216</v>
      </c>
      <c r="D9" s="265" t="s">
        <v>5</v>
      </c>
      <c r="E9" s="265" t="s">
        <v>216</v>
      </c>
      <c r="F9" s="265" t="s">
        <v>5</v>
      </c>
      <c r="G9" s="265" t="s">
        <v>216</v>
      </c>
      <c r="H9" s="112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</row>
    <row r="10" spans="1:28" ht="14.25" customHeight="1">
      <c r="B10" s="265" t="s">
        <v>4</v>
      </c>
      <c r="C10" s="265" t="s">
        <v>2</v>
      </c>
      <c r="D10" s="265" t="s">
        <v>4</v>
      </c>
      <c r="E10" s="265" t="s">
        <v>2</v>
      </c>
      <c r="F10" s="265" t="s">
        <v>4</v>
      </c>
      <c r="G10" s="265" t="s">
        <v>2</v>
      </c>
      <c r="H10" s="112"/>
      <c r="I10" s="255"/>
      <c r="J10" s="255"/>
      <c r="K10" s="255"/>
      <c r="L10" s="779"/>
      <c r="M10" s="780"/>
      <c r="N10" s="734"/>
      <c r="O10" s="734"/>
      <c r="P10" s="734"/>
      <c r="Q10" s="734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</row>
    <row r="11" spans="1:28" ht="13.5" customHeight="1">
      <c r="A11" s="115"/>
      <c r="B11" s="265"/>
      <c r="C11" s="265"/>
      <c r="D11" s="265"/>
      <c r="E11" s="265"/>
      <c r="F11" s="265"/>
      <c r="G11" s="265"/>
      <c r="H11" s="268"/>
      <c r="I11" s="255"/>
      <c r="J11" s="255"/>
      <c r="K11" s="255"/>
      <c r="L11" s="781"/>
      <c r="M11" s="781"/>
      <c r="N11" s="781"/>
      <c r="O11" s="781"/>
      <c r="P11" s="781"/>
      <c r="Q11" s="781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</row>
    <row r="12" spans="1:28" s="782" customFormat="1" ht="20.100000000000001" customHeight="1">
      <c r="A12" s="782" t="s">
        <v>297</v>
      </c>
      <c r="B12" s="783">
        <f>F12+D12</f>
        <v>412</v>
      </c>
      <c r="C12" s="783">
        <f>G12+E12</f>
        <v>232</v>
      </c>
      <c r="D12" s="784">
        <v>171</v>
      </c>
      <c r="E12" s="784">
        <v>102</v>
      </c>
      <c r="F12" s="784">
        <v>241</v>
      </c>
      <c r="G12" s="784">
        <v>130</v>
      </c>
      <c r="H12" s="785" t="s">
        <v>298</v>
      </c>
      <c r="I12" s="786"/>
      <c r="K12" s="786"/>
      <c r="L12" s="786"/>
      <c r="M12" s="781"/>
      <c r="N12" s="781"/>
      <c r="O12" s="781"/>
      <c r="P12" s="781"/>
      <c r="Q12" s="781"/>
      <c r="R12" s="786"/>
      <c r="S12" s="786"/>
      <c r="T12" s="786"/>
      <c r="U12" s="786"/>
      <c r="V12" s="786"/>
      <c r="W12" s="786"/>
      <c r="X12" s="786"/>
      <c r="Y12" s="786"/>
      <c r="Z12" s="786"/>
      <c r="AA12" s="786"/>
      <c r="AB12" s="786"/>
    </row>
    <row r="13" spans="1:28" s="782" customFormat="1" ht="20.100000000000001" customHeight="1">
      <c r="A13" s="787" t="s">
        <v>299</v>
      </c>
      <c r="B13" s="783">
        <f t="shared" ref="B13:C36" si="0">F13+D13</f>
        <v>296</v>
      </c>
      <c r="C13" s="783">
        <f t="shared" si="0"/>
        <v>122</v>
      </c>
      <c r="D13" s="784">
        <v>142</v>
      </c>
      <c r="E13" s="784">
        <v>59</v>
      </c>
      <c r="F13" s="784">
        <v>154</v>
      </c>
      <c r="G13" s="784">
        <v>63</v>
      </c>
      <c r="H13" s="788" t="s">
        <v>300</v>
      </c>
      <c r="I13" s="786"/>
      <c r="K13" s="786"/>
      <c r="L13" s="786"/>
      <c r="M13" s="786"/>
      <c r="N13" s="786"/>
      <c r="O13" s="786"/>
      <c r="P13" s="786"/>
      <c r="Q13" s="786"/>
      <c r="R13" s="786"/>
      <c r="S13" s="786"/>
      <c r="T13" s="786"/>
      <c r="U13" s="786"/>
      <c r="V13" s="786"/>
      <c r="W13" s="786"/>
      <c r="X13" s="786"/>
      <c r="Y13" s="786"/>
      <c r="Z13" s="786"/>
      <c r="AA13" s="786"/>
      <c r="AB13" s="786"/>
    </row>
    <row r="14" spans="1:28" s="782" customFormat="1" ht="20.100000000000001" customHeight="1">
      <c r="A14" s="787" t="s">
        <v>531</v>
      </c>
      <c r="B14" s="783">
        <f t="shared" si="0"/>
        <v>132</v>
      </c>
      <c r="C14" s="783">
        <f t="shared" si="0"/>
        <v>96</v>
      </c>
      <c r="D14" s="784">
        <v>62</v>
      </c>
      <c r="E14" s="784">
        <v>48</v>
      </c>
      <c r="F14" s="784">
        <v>70</v>
      </c>
      <c r="G14" s="784">
        <v>48</v>
      </c>
      <c r="H14" s="788" t="s">
        <v>532</v>
      </c>
      <c r="I14" s="786"/>
      <c r="K14" s="786"/>
      <c r="L14" s="786"/>
      <c r="M14" s="786"/>
      <c r="N14" s="786"/>
      <c r="O14" s="786"/>
      <c r="P14" s="786"/>
      <c r="Q14" s="786"/>
      <c r="R14" s="786"/>
      <c r="S14" s="786"/>
      <c r="T14" s="786"/>
      <c r="U14" s="786"/>
      <c r="V14" s="786"/>
      <c r="W14" s="786"/>
      <c r="X14" s="786"/>
      <c r="Y14" s="786"/>
      <c r="Z14" s="786"/>
      <c r="AA14" s="786"/>
      <c r="AB14" s="786"/>
    </row>
    <row r="15" spans="1:28" s="782" customFormat="1" ht="20.100000000000001" customHeight="1">
      <c r="A15" s="787" t="s">
        <v>301</v>
      </c>
      <c r="B15" s="783">
        <f t="shared" si="0"/>
        <v>1336</v>
      </c>
      <c r="C15" s="783">
        <f t="shared" si="0"/>
        <v>728</v>
      </c>
      <c r="D15" s="784">
        <v>673</v>
      </c>
      <c r="E15" s="784">
        <v>370</v>
      </c>
      <c r="F15" s="784">
        <v>663</v>
      </c>
      <c r="G15" s="784">
        <v>358</v>
      </c>
      <c r="H15" s="788" t="s">
        <v>302</v>
      </c>
      <c r="I15" s="786"/>
      <c r="K15" s="786"/>
      <c r="L15" s="786"/>
      <c r="M15" s="786"/>
      <c r="N15" s="786"/>
      <c r="O15" s="786"/>
      <c r="P15" s="786"/>
      <c r="Q15" s="786"/>
      <c r="R15" s="786"/>
      <c r="S15" s="786"/>
      <c r="T15" s="786"/>
      <c r="U15" s="786"/>
      <c r="V15" s="786"/>
      <c r="W15" s="786"/>
      <c r="X15" s="786"/>
      <c r="Y15" s="786"/>
      <c r="Z15" s="786"/>
      <c r="AA15" s="786"/>
      <c r="AB15" s="786"/>
    </row>
    <row r="16" spans="1:28" s="782" customFormat="1" ht="20.100000000000001" customHeight="1">
      <c r="A16" s="787" t="s">
        <v>303</v>
      </c>
      <c r="B16" s="783">
        <f t="shared" si="0"/>
        <v>505</v>
      </c>
      <c r="C16" s="783">
        <f t="shared" si="0"/>
        <v>283</v>
      </c>
      <c r="D16" s="784">
        <v>245</v>
      </c>
      <c r="E16" s="784">
        <v>133</v>
      </c>
      <c r="F16" s="784">
        <v>260</v>
      </c>
      <c r="G16" s="784">
        <v>150</v>
      </c>
      <c r="H16" s="788" t="s">
        <v>304</v>
      </c>
      <c r="I16" s="786"/>
      <c r="K16" s="786"/>
      <c r="L16" s="786"/>
      <c r="M16" s="786"/>
      <c r="N16" s="786"/>
      <c r="O16" s="786"/>
      <c r="P16" s="786"/>
      <c r="Q16" s="786"/>
      <c r="R16" s="786"/>
      <c r="S16" s="786"/>
      <c r="T16" s="786"/>
      <c r="U16" s="786"/>
      <c r="V16" s="786"/>
      <c r="W16" s="786"/>
      <c r="X16" s="786"/>
      <c r="Y16" s="786"/>
      <c r="Z16" s="786"/>
      <c r="AA16" s="786"/>
      <c r="AB16" s="786"/>
    </row>
    <row r="17" spans="1:28" s="782" customFormat="1" ht="20.100000000000001" customHeight="1">
      <c r="A17" s="787" t="s">
        <v>305</v>
      </c>
      <c r="B17" s="783">
        <f t="shared" si="0"/>
        <v>239</v>
      </c>
      <c r="C17" s="783">
        <f t="shared" si="0"/>
        <v>146</v>
      </c>
      <c r="D17" s="784">
        <v>117</v>
      </c>
      <c r="E17" s="784">
        <v>73</v>
      </c>
      <c r="F17" s="784">
        <v>122</v>
      </c>
      <c r="G17" s="784">
        <v>73</v>
      </c>
      <c r="H17" s="789" t="s">
        <v>68</v>
      </c>
      <c r="I17" s="786"/>
      <c r="K17" s="786"/>
      <c r="L17" s="786"/>
      <c r="M17" s="786"/>
      <c r="N17" s="786"/>
      <c r="O17" s="786"/>
      <c r="P17" s="786"/>
      <c r="Q17" s="786"/>
      <c r="R17" s="786"/>
      <c r="S17" s="786"/>
      <c r="T17" s="786"/>
      <c r="U17" s="786"/>
      <c r="V17" s="786"/>
      <c r="W17" s="786"/>
      <c r="X17" s="786"/>
      <c r="Y17" s="786"/>
      <c r="Z17" s="786"/>
      <c r="AA17" s="786"/>
      <c r="AB17" s="786"/>
    </row>
    <row r="18" spans="1:28" s="782" customFormat="1" ht="20.100000000000001" customHeight="1">
      <c r="A18" s="782" t="s">
        <v>306</v>
      </c>
      <c r="B18" s="783">
        <f t="shared" si="0"/>
        <v>371</v>
      </c>
      <c r="C18" s="783">
        <f t="shared" si="0"/>
        <v>207</v>
      </c>
      <c r="D18" s="784">
        <v>169</v>
      </c>
      <c r="E18" s="784">
        <v>84</v>
      </c>
      <c r="F18" s="784">
        <v>202</v>
      </c>
      <c r="G18" s="784">
        <v>123</v>
      </c>
      <c r="H18" s="789" t="s">
        <v>74</v>
      </c>
      <c r="I18" s="786"/>
      <c r="K18" s="786"/>
      <c r="L18" s="786"/>
      <c r="M18" s="786"/>
      <c r="N18" s="786"/>
      <c r="O18" s="786"/>
      <c r="P18" s="786"/>
      <c r="Q18" s="786"/>
      <c r="R18" s="786"/>
      <c r="S18" s="786"/>
      <c r="T18" s="786"/>
      <c r="U18" s="786"/>
      <c r="V18" s="786"/>
      <c r="W18" s="786"/>
      <c r="X18" s="786"/>
      <c r="Y18" s="786"/>
      <c r="Z18" s="786"/>
      <c r="AA18" s="786"/>
      <c r="AB18" s="786"/>
    </row>
    <row r="19" spans="1:28" s="782" customFormat="1" ht="20.100000000000001" customHeight="1">
      <c r="A19" s="787" t="s">
        <v>307</v>
      </c>
      <c r="B19" s="783">
        <f t="shared" si="0"/>
        <v>1287</v>
      </c>
      <c r="C19" s="783">
        <f t="shared" si="0"/>
        <v>627</v>
      </c>
      <c r="D19" s="784">
        <v>668</v>
      </c>
      <c r="E19" s="784">
        <v>326</v>
      </c>
      <c r="F19" s="784">
        <v>619</v>
      </c>
      <c r="G19" s="784">
        <v>301</v>
      </c>
      <c r="H19" s="788" t="s">
        <v>78</v>
      </c>
      <c r="I19" s="786"/>
      <c r="K19" s="786"/>
      <c r="L19" s="786"/>
      <c r="M19" s="786"/>
      <c r="N19" s="786"/>
      <c r="O19" s="786"/>
      <c r="P19" s="786"/>
      <c r="Q19" s="786"/>
      <c r="R19" s="786"/>
      <c r="S19" s="786"/>
      <c r="T19" s="786"/>
      <c r="U19" s="786"/>
      <c r="V19" s="786"/>
      <c r="W19" s="786"/>
      <c r="X19" s="786"/>
      <c r="Y19" s="786"/>
      <c r="Z19" s="786"/>
      <c r="AA19" s="786"/>
      <c r="AB19" s="786"/>
    </row>
    <row r="20" spans="1:28" s="782" customFormat="1" ht="20.100000000000001" customHeight="1">
      <c r="A20" s="787" t="s">
        <v>308</v>
      </c>
      <c r="B20" s="783">
        <f t="shared" si="0"/>
        <v>345</v>
      </c>
      <c r="C20" s="783">
        <f t="shared" si="0"/>
        <v>153</v>
      </c>
      <c r="D20" s="784">
        <v>173</v>
      </c>
      <c r="E20" s="784">
        <v>67</v>
      </c>
      <c r="F20" s="784">
        <v>172</v>
      </c>
      <c r="G20" s="784">
        <v>86</v>
      </c>
      <c r="H20" s="788" t="s">
        <v>309</v>
      </c>
      <c r="I20" s="786"/>
      <c r="K20" s="786"/>
      <c r="L20" s="786"/>
      <c r="M20" s="786"/>
      <c r="N20" s="786"/>
      <c r="O20" s="786"/>
      <c r="P20" s="786"/>
      <c r="Q20" s="786"/>
      <c r="R20" s="786"/>
      <c r="S20" s="786"/>
      <c r="T20" s="786"/>
      <c r="U20" s="786"/>
      <c r="V20" s="786"/>
      <c r="W20" s="786"/>
      <c r="X20" s="786"/>
      <c r="Y20" s="786"/>
      <c r="Z20" s="786"/>
      <c r="AA20" s="786"/>
      <c r="AB20" s="786"/>
    </row>
    <row r="21" spans="1:28" s="782" customFormat="1" ht="20.100000000000001" customHeight="1">
      <c r="A21" s="787" t="s">
        <v>310</v>
      </c>
      <c r="B21" s="783">
        <f t="shared" si="0"/>
        <v>319</v>
      </c>
      <c r="C21" s="783">
        <f t="shared" si="0"/>
        <v>141</v>
      </c>
      <c r="D21" s="784">
        <v>164</v>
      </c>
      <c r="E21" s="784">
        <v>68</v>
      </c>
      <c r="F21" s="784">
        <v>155</v>
      </c>
      <c r="G21" s="784">
        <v>73</v>
      </c>
      <c r="H21" s="790" t="s">
        <v>92</v>
      </c>
      <c r="I21" s="786"/>
      <c r="K21" s="786"/>
      <c r="L21" s="786"/>
      <c r="M21" s="786"/>
      <c r="N21" s="786"/>
      <c r="O21" s="786"/>
      <c r="P21" s="786"/>
      <c r="Q21" s="786"/>
      <c r="R21" s="786"/>
      <c r="S21" s="786"/>
      <c r="T21" s="786"/>
      <c r="U21" s="786"/>
      <c r="V21" s="786"/>
      <c r="W21" s="786"/>
      <c r="X21" s="786"/>
      <c r="Y21" s="786"/>
      <c r="Z21" s="786"/>
      <c r="AA21" s="786"/>
      <c r="AB21" s="786"/>
    </row>
    <row r="22" spans="1:28" s="782" customFormat="1" ht="20.100000000000001" customHeight="1">
      <c r="A22" s="787" t="s">
        <v>311</v>
      </c>
      <c r="B22" s="783">
        <f t="shared" si="0"/>
        <v>130</v>
      </c>
      <c r="C22" s="783">
        <f t="shared" si="0"/>
        <v>60</v>
      </c>
      <c r="D22" s="784">
        <v>60</v>
      </c>
      <c r="E22" s="784">
        <v>28</v>
      </c>
      <c r="F22" s="784">
        <v>70</v>
      </c>
      <c r="G22" s="784">
        <v>32</v>
      </c>
      <c r="H22" s="788" t="s">
        <v>98</v>
      </c>
      <c r="I22" s="786"/>
      <c r="K22" s="786"/>
      <c r="L22" s="786"/>
      <c r="M22" s="786"/>
      <c r="N22" s="786"/>
      <c r="O22" s="786"/>
      <c r="P22" s="786"/>
      <c r="Q22" s="786"/>
      <c r="R22" s="786"/>
      <c r="S22" s="786"/>
      <c r="T22" s="786"/>
      <c r="U22" s="786"/>
      <c r="V22" s="786"/>
      <c r="W22" s="786"/>
      <c r="X22" s="786"/>
      <c r="Y22" s="786"/>
      <c r="Z22" s="786"/>
      <c r="AA22" s="786"/>
      <c r="AB22" s="786"/>
    </row>
    <row r="23" spans="1:28" s="782" customFormat="1" ht="20.100000000000001" customHeight="1">
      <c r="A23" s="787" t="s">
        <v>576</v>
      </c>
      <c r="B23" s="783">
        <f t="shared" si="0"/>
        <v>58</v>
      </c>
      <c r="C23" s="783">
        <f t="shared" si="0"/>
        <v>20</v>
      </c>
      <c r="D23" s="784">
        <v>34</v>
      </c>
      <c r="E23" s="784">
        <v>10</v>
      </c>
      <c r="F23" s="784">
        <v>24</v>
      </c>
      <c r="G23" s="784">
        <v>10</v>
      </c>
      <c r="H23" s="789" t="s">
        <v>577</v>
      </c>
      <c r="I23" s="786"/>
      <c r="K23" s="786"/>
      <c r="L23" s="786"/>
      <c r="M23" s="786"/>
      <c r="N23" s="786"/>
      <c r="O23" s="786"/>
      <c r="P23" s="786"/>
      <c r="Q23" s="786"/>
      <c r="R23" s="786"/>
      <c r="S23" s="786"/>
      <c r="T23" s="786"/>
      <c r="U23" s="786"/>
      <c r="V23" s="786"/>
      <c r="W23" s="786"/>
      <c r="X23" s="786"/>
      <c r="Y23" s="786"/>
      <c r="Z23" s="786"/>
      <c r="AA23" s="786"/>
      <c r="AB23" s="786"/>
    </row>
    <row r="24" spans="1:28" s="782" customFormat="1" ht="20.100000000000001" customHeight="1">
      <c r="A24" s="787" t="s">
        <v>313</v>
      </c>
      <c r="B24" s="783">
        <f t="shared" si="0"/>
        <v>976</v>
      </c>
      <c r="C24" s="783">
        <f t="shared" si="0"/>
        <v>472</v>
      </c>
      <c r="D24" s="784">
        <v>491</v>
      </c>
      <c r="E24" s="784">
        <v>216</v>
      </c>
      <c r="F24" s="784">
        <v>485</v>
      </c>
      <c r="G24" s="784">
        <v>256</v>
      </c>
      <c r="H24" s="788" t="s">
        <v>314</v>
      </c>
      <c r="I24" s="786"/>
      <c r="K24" s="786"/>
      <c r="L24" s="786"/>
      <c r="M24" s="786"/>
      <c r="N24" s="786"/>
      <c r="O24" s="786"/>
      <c r="P24" s="786"/>
      <c r="Q24" s="786"/>
      <c r="R24" s="786"/>
      <c r="S24" s="786"/>
      <c r="T24" s="786"/>
      <c r="U24" s="786"/>
      <c r="V24" s="786"/>
      <c r="W24" s="786"/>
      <c r="X24" s="786"/>
      <c r="Y24" s="786"/>
      <c r="Z24" s="786"/>
      <c r="AA24" s="786"/>
      <c r="AB24" s="786"/>
    </row>
    <row r="25" spans="1:28" s="782" customFormat="1" ht="20.100000000000001" customHeight="1">
      <c r="A25" s="787" t="s">
        <v>315</v>
      </c>
      <c r="B25" s="783">
        <f t="shared" si="0"/>
        <v>329</v>
      </c>
      <c r="C25" s="783">
        <f t="shared" si="0"/>
        <v>224</v>
      </c>
      <c r="D25" s="784">
        <v>126</v>
      </c>
      <c r="E25" s="784">
        <v>98</v>
      </c>
      <c r="F25" s="784">
        <v>203</v>
      </c>
      <c r="G25" s="784">
        <v>126</v>
      </c>
      <c r="H25" s="788" t="s">
        <v>316</v>
      </c>
      <c r="I25" s="786"/>
      <c r="K25" s="786"/>
      <c r="L25" s="786"/>
      <c r="M25" s="786"/>
      <c r="N25" s="786"/>
      <c r="O25" s="786"/>
      <c r="P25" s="786"/>
      <c r="Q25" s="786"/>
      <c r="R25" s="786"/>
      <c r="S25" s="786"/>
      <c r="T25" s="786"/>
      <c r="U25" s="786"/>
      <c r="V25" s="786"/>
      <c r="W25" s="786"/>
      <c r="X25" s="786"/>
      <c r="Y25" s="786"/>
      <c r="Z25" s="786"/>
      <c r="AA25" s="786"/>
      <c r="AB25" s="786"/>
    </row>
    <row r="26" spans="1:28" s="782" customFormat="1" ht="20.100000000000001" customHeight="1">
      <c r="A26" s="787" t="s">
        <v>317</v>
      </c>
      <c r="B26" s="783">
        <f t="shared" si="0"/>
        <v>322</v>
      </c>
      <c r="C26" s="783">
        <f t="shared" si="0"/>
        <v>123</v>
      </c>
      <c r="D26" s="784">
        <v>158</v>
      </c>
      <c r="E26" s="784">
        <v>61</v>
      </c>
      <c r="F26" s="784">
        <v>164</v>
      </c>
      <c r="G26" s="784">
        <v>62</v>
      </c>
      <c r="H26" s="788" t="s">
        <v>318</v>
      </c>
      <c r="I26" s="786"/>
      <c r="K26" s="786"/>
      <c r="L26" s="786"/>
      <c r="M26" s="786"/>
      <c r="N26" s="786"/>
      <c r="O26" s="786"/>
      <c r="P26" s="786"/>
      <c r="Q26" s="786"/>
      <c r="R26" s="786"/>
      <c r="S26" s="786"/>
      <c r="T26" s="786"/>
      <c r="U26" s="786"/>
      <c r="V26" s="786"/>
      <c r="W26" s="786"/>
      <c r="X26" s="786"/>
      <c r="Y26" s="786"/>
      <c r="Z26" s="786"/>
      <c r="AA26" s="786"/>
      <c r="AB26" s="786"/>
    </row>
    <row r="27" spans="1:28" s="782" customFormat="1" ht="20.100000000000001" customHeight="1">
      <c r="A27" s="787" t="s">
        <v>319</v>
      </c>
      <c r="B27" s="783">
        <f t="shared" si="0"/>
        <v>297</v>
      </c>
      <c r="C27" s="783">
        <f t="shared" si="0"/>
        <v>138</v>
      </c>
      <c r="D27" s="784">
        <v>141</v>
      </c>
      <c r="E27" s="784">
        <v>58</v>
      </c>
      <c r="F27" s="784">
        <v>156</v>
      </c>
      <c r="G27" s="784">
        <v>80</v>
      </c>
      <c r="H27" s="788" t="s">
        <v>320</v>
      </c>
      <c r="I27" s="786"/>
      <c r="K27" s="786"/>
      <c r="L27" s="786"/>
      <c r="M27" s="786"/>
      <c r="N27" s="786"/>
      <c r="O27" s="786"/>
      <c r="P27" s="786"/>
      <c r="Q27" s="786"/>
      <c r="R27" s="786"/>
      <c r="S27" s="786"/>
      <c r="T27" s="786"/>
      <c r="U27" s="786"/>
      <c r="V27" s="786"/>
      <c r="W27" s="786"/>
      <c r="X27" s="786"/>
      <c r="Y27" s="786"/>
      <c r="Z27" s="786"/>
      <c r="AA27" s="786"/>
      <c r="AB27" s="786"/>
    </row>
    <row r="28" spans="1:28" s="782" customFormat="1" ht="20.100000000000001" customHeight="1">
      <c r="A28" s="787" t="s">
        <v>321</v>
      </c>
      <c r="B28" s="783">
        <f t="shared" si="0"/>
        <v>1221</v>
      </c>
      <c r="C28" s="783">
        <f t="shared" si="0"/>
        <v>626</v>
      </c>
      <c r="D28" s="784">
        <v>604</v>
      </c>
      <c r="E28" s="784">
        <v>311</v>
      </c>
      <c r="F28" s="784">
        <v>617</v>
      </c>
      <c r="G28" s="784">
        <v>315</v>
      </c>
      <c r="H28" s="788" t="s">
        <v>322</v>
      </c>
      <c r="I28" s="786"/>
      <c r="K28" s="786"/>
      <c r="L28" s="786"/>
      <c r="M28" s="786"/>
      <c r="N28" s="786"/>
      <c r="O28" s="786"/>
      <c r="P28" s="786"/>
      <c r="Q28" s="786"/>
      <c r="R28" s="786"/>
      <c r="S28" s="786"/>
      <c r="T28" s="786"/>
      <c r="U28" s="786"/>
      <c r="V28" s="786"/>
      <c r="W28" s="786"/>
      <c r="X28" s="786"/>
      <c r="Y28" s="786"/>
      <c r="Z28" s="786"/>
      <c r="AA28" s="786"/>
      <c r="AB28" s="786"/>
    </row>
    <row r="29" spans="1:28" s="782" customFormat="1" ht="20.100000000000001" customHeight="1">
      <c r="A29" s="787" t="s">
        <v>578</v>
      </c>
      <c r="B29" s="783">
        <f t="shared" si="0"/>
        <v>407</v>
      </c>
      <c r="C29" s="783">
        <f t="shared" si="0"/>
        <v>183</v>
      </c>
      <c r="D29" s="784">
        <v>208</v>
      </c>
      <c r="E29" s="784">
        <v>83</v>
      </c>
      <c r="F29" s="784">
        <v>199</v>
      </c>
      <c r="G29" s="784">
        <v>100</v>
      </c>
      <c r="H29" s="788" t="s">
        <v>475</v>
      </c>
      <c r="I29" s="786"/>
      <c r="K29" s="786"/>
      <c r="L29" s="786"/>
      <c r="M29" s="786"/>
      <c r="N29" s="786"/>
      <c r="O29" s="786"/>
      <c r="P29" s="786"/>
      <c r="Q29" s="786"/>
      <c r="R29" s="786"/>
      <c r="S29" s="786"/>
      <c r="T29" s="786"/>
      <c r="U29" s="786"/>
      <c r="V29" s="786"/>
      <c r="W29" s="786"/>
      <c r="X29" s="786"/>
      <c r="Y29" s="786"/>
      <c r="Z29" s="786"/>
      <c r="AA29" s="786"/>
      <c r="AB29" s="786"/>
    </row>
    <row r="30" spans="1:28" s="782" customFormat="1" ht="20.100000000000001" customHeight="1">
      <c r="A30" s="787" t="s">
        <v>323</v>
      </c>
      <c r="B30" s="783">
        <f t="shared" si="0"/>
        <v>570</v>
      </c>
      <c r="C30" s="783">
        <f t="shared" si="0"/>
        <v>209</v>
      </c>
      <c r="D30" s="784">
        <v>159</v>
      </c>
      <c r="E30" s="784">
        <v>55</v>
      </c>
      <c r="F30" s="784">
        <v>411</v>
      </c>
      <c r="G30" s="784">
        <v>154</v>
      </c>
      <c r="H30" s="788" t="s">
        <v>479</v>
      </c>
      <c r="I30" s="786"/>
      <c r="K30" s="786"/>
      <c r="L30" s="786"/>
      <c r="M30" s="786"/>
      <c r="N30" s="786"/>
      <c r="O30" s="786"/>
      <c r="P30" s="786"/>
      <c r="Q30" s="786"/>
      <c r="R30" s="786"/>
      <c r="S30" s="786"/>
      <c r="T30" s="786"/>
      <c r="U30" s="786"/>
      <c r="V30" s="786"/>
      <c r="W30" s="786"/>
      <c r="X30" s="786"/>
      <c r="Y30" s="786"/>
      <c r="Z30" s="786"/>
      <c r="AA30" s="786"/>
      <c r="AB30" s="786"/>
    </row>
    <row r="31" spans="1:28" s="782" customFormat="1" ht="20.100000000000001" customHeight="1">
      <c r="A31" s="787" t="s">
        <v>324</v>
      </c>
      <c r="B31" s="783">
        <f t="shared" si="0"/>
        <v>182</v>
      </c>
      <c r="C31" s="783">
        <f t="shared" si="0"/>
        <v>78</v>
      </c>
      <c r="D31" s="784">
        <v>83</v>
      </c>
      <c r="E31" s="784">
        <v>38</v>
      </c>
      <c r="F31" s="784">
        <v>99</v>
      </c>
      <c r="G31" s="784">
        <v>40</v>
      </c>
      <c r="H31" s="788" t="s">
        <v>325</v>
      </c>
      <c r="I31" s="786"/>
      <c r="K31" s="786"/>
      <c r="L31" s="786"/>
      <c r="M31" s="786"/>
      <c r="N31" s="786"/>
      <c r="O31" s="786"/>
      <c r="P31" s="786"/>
      <c r="Q31" s="786"/>
      <c r="R31" s="786"/>
      <c r="S31" s="786"/>
      <c r="T31" s="786"/>
      <c r="U31" s="786"/>
      <c r="V31" s="786"/>
      <c r="W31" s="786"/>
      <c r="X31" s="786"/>
      <c r="Y31" s="786"/>
      <c r="Z31" s="786"/>
      <c r="AA31" s="786"/>
      <c r="AB31" s="786"/>
    </row>
    <row r="32" spans="1:28" s="782" customFormat="1" ht="20.100000000000001" customHeight="1">
      <c r="A32" s="787" t="s">
        <v>326</v>
      </c>
      <c r="B32" s="783">
        <f t="shared" si="0"/>
        <v>185</v>
      </c>
      <c r="C32" s="783">
        <f t="shared" si="0"/>
        <v>118</v>
      </c>
      <c r="D32" s="784">
        <v>43</v>
      </c>
      <c r="E32" s="784">
        <v>31</v>
      </c>
      <c r="F32" s="784">
        <v>142</v>
      </c>
      <c r="G32" s="784">
        <v>87</v>
      </c>
      <c r="H32" s="788" t="s">
        <v>327</v>
      </c>
      <c r="I32" s="786"/>
      <c r="K32" s="786"/>
      <c r="L32" s="786"/>
      <c r="M32" s="786"/>
      <c r="N32" s="786"/>
      <c r="O32" s="786"/>
      <c r="P32" s="786"/>
      <c r="Q32" s="786"/>
      <c r="R32" s="786"/>
      <c r="S32" s="786"/>
      <c r="T32" s="786"/>
      <c r="U32" s="786"/>
      <c r="V32" s="786"/>
      <c r="W32" s="786"/>
      <c r="X32" s="786"/>
      <c r="Y32" s="786"/>
      <c r="Z32" s="786"/>
      <c r="AA32" s="786"/>
      <c r="AB32" s="786"/>
    </row>
    <row r="33" spans="1:28" s="782" customFormat="1" ht="20.100000000000001" customHeight="1">
      <c r="A33" s="787" t="s">
        <v>328</v>
      </c>
      <c r="B33" s="783">
        <f t="shared" si="0"/>
        <v>850</v>
      </c>
      <c r="C33" s="783">
        <f t="shared" si="0"/>
        <v>432</v>
      </c>
      <c r="D33" s="784">
        <v>280</v>
      </c>
      <c r="E33" s="784">
        <v>153</v>
      </c>
      <c r="F33" s="784">
        <v>570</v>
      </c>
      <c r="G33" s="784">
        <v>279</v>
      </c>
      <c r="H33" s="788" t="s">
        <v>329</v>
      </c>
      <c r="I33" s="786"/>
      <c r="K33" s="786"/>
      <c r="L33" s="786"/>
      <c r="M33" s="786"/>
      <c r="N33" s="786"/>
      <c r="O33" s="786"/>
      <c r="P33" s="786"/>
      <c r="Q33" s="786"/>
      <c r="R33" s="786"/>
      <c r="S33" s="786"/>
      <c r="T33" s="786"/>
      <c r="U33" s="786"/>
      <c r="V33" s="786"/>
      <c r="W33" s="786"/>
      <c r="X33" s="786"/>
      <c r="Y33" s="786"/>
      <c r="Z33" s="786"/>
      <c r="AA33" s="786"/>
      <c r="AB33" s="786"/>
    </row>
    <row r="34" spans="1:28" s="782" customFormat="1" ht="20.100000000000001" customHeight="1">
      <c r="A34" s="787" t="s">
        <v>330</v>
      </c>
      <c r="B34" s="783">
        <f t="shared" si="0"/>
        <v>127</v>
      </c>
      <c r="C34" s="783">
        <f t="shared" si="0"/>
        <v>86</v>
      </c>
      <c r="D34" s="784">
        <v>32</v>
      </c>
      <c r="E34" s="784">
        <v>27</v>
      </c>
      <c r="F34" s="784">
        <v>95</v>
      </c>
      <c r="G34" s="784">
        <v>59</v>
      </c>
      <c r="H34" s="788" t="s">
        <v>331</v>
      </c>
      <c r="I34" s="786"/>
      <c r="K34" s="786"/>
      <c r="L34" s="786"/>
      <c r="M34" s="786"/>
      <c r="N34" s="786"/>
      <c r="O34" s="786"/>
      <c r="P34" s="786"/>
      <c r="Q34" s="786"/>
      <c r="R34" s="786"/>
      <c r="S34" s="786"/>
      <c r="T34" s="786"/>
      <c r="U34" s="786"/>
      <c r="V34" s="786"/>
      <c r="W34" s="786"/>
      <c r="X34" s="786"/>
      <c r="Y34" s="786"/>
      <c r="Z34" s="786"/>
      <c r="AA34" s="786"/>
      <c r="AB34" s="786"/>
    </row>
    <row r="35" spans="1:28" s="782" customFormat="1" ht="20.100000000000001" customHeight="1">
      <c r="A35" s="787" t="s">
        <v>332</v>
      </c>
      <c r="B35" s="783">
        <f t="shared" si="0"/>
        <v>192</v>
      </c>
      <c r="C35" s="783">
        <f t="shared" si="0"/>
        <v>111</v>
      </c>
      <c r="D35" s="784">
        <v>84</v>
      </c>
      <c r="E35" s="784">
        <v>54</v>
      </c>
      <c r="F35" s="784">
        <v>108</v>
      </c>
      <c r="G35" s="784">
        <v>57</v>
      </c>
      <c r="H35" s="788" t="s">
        <v>333</v>
      </c>
      <c r="I35" s="786"/>
      <c r="K35" s="786"/>
      <c r="L35" s="786"/>
      <c r="M35" s="786"/>
      <c r="N35" s="786"/>
      <c r="O35" s="786"/>
      <c r="P35" s="786"/>
      <c r="Q35" s="786"/>
      <c r="R35" s="786"/>
      <c r="S35" s="786"/>
      <c r="T35" s="786"/>
      <c r="U35" s="786"/>
      <c r="V35" s="786"/>
      <c r="W35" s="786"/>
      <c r="X35" s="786"/>
      <c r="Y35" s="786"/>
      <c r="Z35" s="786"/>
      <c r="AA35" s="786"/>
      <c r="AB35" s="786"/>
    </row>
    <row r="36" spans="1:28" ht="18.75" customHeight="1">
      <c r="A36" s="111" t="s">
        <v>334</v>
      </c>
      <c r="B36" s="793">
        <f t="shared" si="0"/>
        <v>67</v>
      </c>
      <c r="C36" s="793">
        <f t="shared" si="0"/>
        <v>42</v>
      </c>
      <c r="D36" s="1080">
        <v>32</v>
      </c>
      <c r="E36" s="1080">
        <v>18</v>
      </c>
      <c r="F36" s="1080">
        <v>35</v>
      </c>
      <c r="G36" s="1080">
        <v>24</v>
      </c>
      <c r="H36" s="271" t="s">
        <v>335</v>
      </c>
      <c r="I36" s="255"/>
      <c r="J36" s="255"/>
      <c r="K36" s="255"/>
      <c r="L36" s="696"/>
      <c r="M36" s="696"/>
      <c r="N36" s="696"/>
      <c r="O36" s="696"/>
      <c r="P36" s="696"/>
      <c r="Q36" s="696"/>
      <c r="R36" s="255"/>
      <c r="S36" s="255"/>
      <c r="T36" s="255"/>
      <c r="U36" s="255"/>
      <c r="V36" s="255"/>
      <c r="W36" s="255"/>
      <c r="X36" s="255"/>
      <c r="Y36" s="255"/>
      <c r="Z36" s="255"/>
      <c r="AA36" s="255"/>
      <c r="AB36" s="255"/>
    </row>
    <row r="37" spans="1:28" ht="12.75" customHeight="1">
      <c r="A37" s="114" t="s">
        <v>196</v>
      </c>
      <c r="B37" s="1077">
        <f t="shared" ref="B37:F37" si="1">SUM(B12:B36)</f>
        <v>11155</v>
      </c>
      <c r="C37" s="791">
        <f t="shared" si="1"/>
        <v>5657</v>
      </c>
      <c r="D37" s="793">
        <f t="shared" si="1"/>
        <v>5119</v>
      </c>
      <c r="E37" s="793">
        <f t="shared" si="1"/>
        <v>2571</v>
      </c>
      <c r="F37" s="793">
        <f t="shared" si="1"/>
        <v>6036</v>
      </c>
      <c r="G37" s="793">
        <f>SUM(G12:G36)</f>
        <v>3086</v>
      </c>
      <c r="H37" s="809" t="s">
        <v>5</v>
      </c>
      <c r="I37" s="225"/>
      <c r="J37" s="225"/>
      <c r="K37" s="225"/>
      <c r="L37" s="225"/>
      <c r="M37" s="255"/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  <c r="Y37" s="255"/>
      <c r="Z37" s="255"/>
      <c r="AA37" s="255"/>
      <c r="AB37" s="255"/>
    </row>
    <row r="38" spans="1:28" ht="33.75" customHeight="1">
      <c r="A38" s="114"/>
      <c r="B38" s="777"/>
      <c r="C38" s="792"/>
      <c r="D38" s="793"/>
      <c r="E38" s="793"/>
      <c r="F38" s="793"/>
      <c r="G38" s="793"/>
      <c r="H38" s="269"/>
      <c r="I38" s="225"/>
      <c r="J38" s="225"/>
      <c r="K38" s="225"/>
      <c r="L38" s="22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</row>
    <row r="39" spans="1:28" ht="12.75" customHeight="1">
      <c r="A39" s="114"/>
      <c r="B39" s="777"/>
      <c r="C39" s="792"/>
      <c r="D39" s="793"/>
      <c r="E39" s="793"/>
      <c r="F39" s="793"/>
      <c r="G39" s="793"/>
      <c r="H39" s="269"/>
      <c r="I39" s="225"/>
      <c r="J39" s="225"/>
      <c r="K39" s="225"/>
      <c r="L39" s="225"/>
      <c r="M39" s="255"/>
      <c r="N39" s="255"/>
      <c r="O39" s="255"/>
      <c r="P39" s="255"/>
      <c r="Q39" s="255"/>
      <c r="R39" s="255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</row>
    <row r="40" spans="1:28" ht="12.75" customHeight="1">
      <c r="H40" s="112"/>
      <c r="I40" s="794"/>
      <c r="J40" s="255"/>
      <c r="K40" s="255"/>
      <c r="L40" s="255"/>
      <c r="M40" s="255"/>
      <c r="N40" s="255"/>
      <c r="O40" s="255"/>
      <c r="P40" s="255"/>
      <c r="Q40" s="255"/>
      <c r="R40" s="255"/>
      <c r="S40" s="255"/>
      <c r="T40" s="255"/>
      <c r="U40" s="255"/>
      <c r="V40" s="255"/>
      <c r="W40" s="255"/>
      <c r="X40" s="255"/>
      <c r="Y40" s="255"/>
      <c r="Z40" s="255"/>
      <c r="AA40" s="255"/>
      <c r="AB40" s="255"/>
    </row>
    <row r="41" spans="1:28" ht="12.75" customHeight="1">
      <c r="A41" s="6" t="s">
        <v>6</v>
      </c>
      <c r="B41" s="6"/>
      <c r="C41" s="6"/>
      <c r="D41" s="450"/>
      <c r="E41" s="776"/>
      <c r="F41" s="776"/>
      <c r="G41" s="776"/>
      <c r="H41" s="7" t="s">
        <v>7</v>
      </c>
      <c r="I41" s="794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  <c r="Y41" s="255"/>
      <c r="Z41" s="255"/>
      <c r="AA41" s="255"/>
      <c r="AB41" s="255"/>
    </row>
    <row r="42" spans="1:28" ht="12.75" customHeight="1">
      <c r="H42" s="112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</row>
    <row r="43" spans="1:28" ht="12.75" customHeight="1">
      <c r="H43" s="112"/>
      <c r="I43" s="794"/>
      <c r="J43" s="255"/>
      <c r="K43" s="255"/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</row>
    <row r="44" spans="1:28" ht="12.75" customHeight="1">
      <c r="H44" s="112"/>
      <c r="I44" s="255"/>
      <c r="J44" s="255"/>
      <c r="K44" s="255"/>
      <c r="L44" s="255"/>
      <c r="M44" s="255"/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</row>
    <row r="45" spans="1:28" ht="12.75" customHeight="1">
      <c r="H45" s="112"/>
    </row>
    <row r="46" spans="1:28" ht="12.75" customHeight="1">
      <c r="H46" s="112"/>
    </row>
    <row r="47" spans="1:28" ht="12.75" customHeight="1">
      <c r="A47" s="452"/>
      <c r="H47" s="532"/>
    </row>
    <row r="49" spans="1:8" ht="12.75" customHeight="1">
      <c r="A49" s="795"/>
      <c r="B49" s="795"/>
      <c r="C49" s="795"/>
      <c r="D49" s="795"/>
      <c r="E49" s="795"/>
      <c r="F49" s="795"/>
      <c r="G49" s="795"/>
      <c r="H49" s="795"/>
    </row>
    <row r="50" spans="1:8" ht="12.75" customHeight="1">
      <c r="H50" s="112"/>
    </row>
    <row r="51" spans="1:8" ht="12.75" customHeight="1">
      <c r="H51" s="112"/>
    </row>
    <row r="52" spans="1:8" ht="12.75" customHeight="1">
      <c r="H52" s="112"/>
    </row>
    <row r="53" spans="1:8" ht="12.75" customHeight="1">
      <c r="H53" s="112"/>
    </row>
    <row r="54" spans="1:8" ht="12.75" customHeight="1">
      <c r="A54" s="6"/>
      <c r="B54" s="6"/>
      <c r="C54" s="6"/>
      <c r="D54" s="450"/>
      <c r="E54" s="776"/>
      <c r="F54" s="776"/>
      <c r="G54" s="776"/>
      <c r="H54" s="7"/>
    </row>
    <row r="55" spans="1:8" ht="12.75" customHeight="1"/>
    <row r="56" spans="1:8" ht="12.75" customHeight="1"/>
    <row r="57" spans="1:8" ht="12.75" customHeight="1"/>
    <row r="58" spans="1:8" ht="12.75" customHeight="1"/>
    <row r="59" spans="1:8" ht="12.75" customHeight="1"/>
    <row r="60" spans="1:8" ht="12.75" customHeight="1"/>
    <row r="61" spans="1:8" ht="12.75" customHeight="1"/>
    <row r="62" spans="1:8" ht="12.75" customHeight="1"/>
    <row r="63" spans="1:8" ht="12.75" customHeight="1"/>
    <row r="64" spans="1:8" ht="12.75" customHeight="1"/>
    <row r="65" ht="12.75" customHeight="1"/>
    <row r="66" ht="12.75" customHeight="1"/>
  </sheetData>
  <mergeCells count="9">
    <mergeCell ref="B8:C8"/>
    <mergeCell ref="D8:E8"/>
    <mergeCell ref="F8:G8"/>
    <mergeCell ref="F3:H3"/>
    <mergeCell ref="F4:H4"/>
    <mergeCell ref="F5:H5"/>
    <mergeCell ref="B7:C7"/>
    <mergeCell ref="D7:E7"/>
    <mergeCell ref="F7:G7"/>
  </mergeCells>
  <conditionalFormatting sqref="B45:C45">
    <cfRule type="cellIs" dxfId="2" priority="1" operator="equal">
      <formula>1</formula>
    </cfRule>
  </conditionalFormatting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E116"/>
  <sheetViews>
    <sheetView showGridLines="0" view="pageLayout" zoomScaleNormal="100" zoomScaleSheetLayoutView="93" workbookViewId="0">
      <selection activeCell="A25" sqref="A25:G25"/>
    </sheetView>
  </sheetViews>
  <sheetFormatPr baseColWidth="10" defaultRowHeight="15"/>
  <cols>
    <col min="1" max="1" width="35.42578125" customWidth="1"/>
    <col min="2" max="2" width="12.7109375" customWidth="1"/>
    <col min="3" max="3" width="18.28515625" customWidth="1"/>
    <col min="4" max="4" width="14.42578125" customWidth="1"/>
    <col min="5" max="5" width="32.7109375" customWidth="1"/>
  </cols>
  <sheetData>
    <row r="1" spans="1:5" ht="22.5">
      <c r="A1" s="1085" t="s">
        <v>0</v>
      </c>
      <c r="B1" s="1086"/>
      <c r="C1" s="1086"/>
      <c r="D1" s="1086"/>
      <c r="E1" s="1087" t="s">
        <v>1</v>
      </c>
    </row>
    <row r="2" spans="1:5" ht="18.75">
      <c r="A2" s="9" t="s">
        <v>8</v>
      </c>
      <c r="B2" s="8"/>
      <c r="C2" s="8"/>
      <c r="D2" s="8"/>
      <c r="E2" s="10"/>
    </row>
    <row r="3" spans="1:5" ht="20.25">
      <c r="A3" s="12" t="s">
        <v>587</v>
      </c>
      <c r="B3" s="8"/>
      <c r="C3" s="8"/>
      <c r="D3" s="8"/>
      <c r="E3" s="11" t="s">
        <v>590</v>
      </c>
    </row>
    <row r="4" spans="1:5" ht="20.25">
      <c r="A4" s="12" t="s">
        <v>588</v>
      </c>
      <c r="B4" s="8"/>
      <c r="C4" s="8"/>
      <c r="D4" s="1238" t="s">
        <v>591</v>
      </c>
      <c r="E4" s="1238"/>
    </row>
    <row r="5" spans="1:5" ht="20.25">
      <c r="A5" s="12" t="s">
        <v>589</v>
      </c>
      <c r="B5" s="8"/>
      <c r="C5" s="8"/>
      <c r="D5" s="8"/>
      <c r="E5" s="1082" t="s">
        <v>592</v>
      </c>
    </row>
    <row r="6" spans="1:5" ht="18.75">
      <c r="A6" s="12"/>
      <c r="B6" s="8"/>
      <c r="C6" s="8"/>
      <c r="D6" s="8"/>
      <c r="E6" s="13"/>
    </row>
    <row r="7" spans="1:5">
      <c r="A7" s="14" t="s">
        <v>574</v>
      </c>
      <c r="B7" s="1239" t="s">
        <v>554</v>
      </c>
      <c r="C7" s="1239"/>
      <c r="D7" s="15" t="s">
        <v>10</v>
      </c>
      <c r="E7" s="16" t="s">
        <v>575</v>
      </c>
    </row>
    <row r="8" spans="1:5">
      <c r="A8" s="8"/>
      <c r="B8" s="17" t="s">
        <v>5</v>
      </c>
      <c r="C8" s="17" t="s">
        <v>11</v>
      </c>
      <c r="D8" s="18" t="s">
        <v>12</v>
      </c>
      <c r="E8" s="8"/>
    </row>
    <row r="9" spans="1:5">
      <c r="A9" s="19"/>
      <c r="B9" s="20" t="s">
        <v>13</v>
      </c>
      <c r="C9" s="20" t="s">
        <v>14</v>
      </c>
      <c r="D9" s="17"/>
      <c r="E9" s="21"/>
    </row>
    <row r="10" spans="1:5">
      <c r="A10" s="8"/>
      <c r="B10" s="20"/>
      <c r="C10" s="20"/>
      <c r="D10" s="17"/>
      <c r="E10" s="22"/>
    </row>
    <row r="11" spans="1:5">
      <c r="A11" s="23" t="s">
        <v>15</v>
      </c>
      <c r="B11" s="24">
        <f>SUM(B12:B19)</f>
        <v>32401</v>
      </c>
      <c r="C11" s="24">
        <f>SUM(C12:C19)</f>
        <v>15287</v>
      </c>
      <c r="D11" s="24">
        <f>SUM(D12:D19)</f>
        <v>1941</v>
      </c>
      <c r="E11" s="25" t="s">
        <v>16</v>
      </c>
    </row>
    <row r="12" spans="1:5">
      <c r="A12" s="26" t="s">
        <v>17</v>
      </c>
      <c r="B12" s="27">
        <v>936</v>
      </c>
      <c r="C12" s="27">
        <v>463</v>
      </c>
      <c r="D12" s="27">
        <v>54</v>
      </c>
      <c r="E12" s="28" t="s">
        <v>18</v>
      </c>
    </row>
    <row r="13" spans="1:5">
      <c r="A13" s="26" t="s">
        <v>19</v>
      </c>
      <c r="B13" s="27">
        <v>2002</v>
      </c>
      <c r="C13" s="27">
        <v>886</v>
      </c>
      <c r="D13" s="27">
        <v>56</v>
      </c>
      <c r="E13" s="28" t="s">
        <v>20</v>
      </c>
    </row>
    <row r="14" spans="1:5">
      <c r="A14" s="29" t="s">
        <v>21</v>
      </c>
      <c r="B14" s="27">
        <v>262</v>
      </c>
      <c r="C14" s="27">
        <v>61</v>
      </c>
      <c r="D14" s="27">
        <v>85</v>
      </c>
      <c r="E14" s="28" t="s">
        <v>22</v>
      </c>
    </row>
    <row r="15" spans="1:5">
      <c r="A15" s="30" t="s">
        <v>23</v>
      </c>
      <c r="B15" s="27">
        <v>5188</v>
      </c>
      <c r="C15" s="27">
        <v>2216</v>
      </c>
      <c r="D15" s="27">
        <v>305</v>
      </c>
      <c r="E15" s="28" t="s">
        <v>24</v>
      </c>
    </row>
    <row r="16" spans="1:5">
      <c r="A16" s="30" t="s">
        <v>25</v>
      </c>
      <c r="B16" s="27">
        <v>49</v>
      </c>
      <c r="C16" s="27">
        <v>20</v>
      </c>
      <c r="D16" s="27">
        <v>4</v>
      </c>
      <c r="E16" s="28" t="s">
        <v>26</v>
      </c>
    </row>
    <row r="17" spans="1:5">
      <c r="A17" s="30" t="s">
        <v>27</v>
      </c>
      <c r="B17" s="27">
        <v>21058</v>
      </c>
      <c r="C17" s="27">
        <v>10132</v>
      </c>
      <c r="D17" s="27">
        <v>1298</v>
      </c>
      <c r="E17" s="28" t="s">
        <v>28</v>
      </c>
    </row>
    <row r="18" spans="1:5">
      <c r="A18" s="30" t="s">
        <v>29</v>
      </c>
      <c r="B18" s="27">
        <v>1215</v>
      </c>
      <c r="C18" s="27">
        <v>506</v>
      </c>
      <c r="D18" s="27">
        <v>67</v>
      </c>
      <c r="E18" s="28" t="s">
        <v>30</v>
      </c>
    </row>
    <row r="19" spans="1:5">
      <c r="A19" s="30" t="s">
        <v>31</v>
      </c>
      <c r="B19" s="27">
        <v>1691</v>
      </c>
      <c r="C19" s="27">
        <v>1003</v>
      </c>
      <c r="D19" s="27">
        <v>72</v>
      </c>
      <c r="E19" s="28" t="s">
        <v>32</v>
      </c>
    </row>
    <row r="20" spans="1:5">
      <c r="A20" s="31" t="s">
        <v>33</v>
      </c>
      <c r="B20" s="24">
        <f>SUM(B21:B28)</f>
        <v>19494</v>
      </c>
      <c r="C20" s="24">
        <f>SUM(C21:C28)</f>
        <v>9180</v>
      </c>
      <c r="D20" s="24">
        <f>SUM(D21:D28)</f>
        <v>954</v>
      </c>
      <c r="E20" s="32" t="s">
        <v>34</v>
      </c>
    </row>
    <row r="21" spans="1:5">
      <c r="A21" s="26" t="s">
        <v>35</v>
      </c>
      <c r="B21" s="27">
        <v>3569</v>
      </c>
      <c r="C21" s="27">
        <v>1808</v>
      </c>
      <c r="D21" s="27">
        <v>184</v>
      </c>
      <c r="E21" s="33" t="s">
        <v>36</v>
      </c>
    </row>
    <row r="22" spans="1:5">
      <c r="A22" s="26" t="s">
        <v>37</v>
      </c>
      <c r="B22" s="27">
        <v>859</v>
      </c>
      <c r="C22" s="27">
        <v>439</v>
      </c>
      <c r="D22" s="27">
        <v>37</v>
      </c>
      <c r="E22" s="33" t="s">
        <v>38</v>
      </c>
    </row>
    <row r="23" spans="1:5">
      <c r="A23" s="26" t="s">
        <v>39</v>
      </c>
      <c r="B23" s="27">
        <v>1870</v>
      </c>
      <c r="C23" s="27">
        <v>922</v>
      </c>
      <c r="D23" s="27">
        <v>99</v>
      </c>
      <c r="E23" s="33" t="s">
        <v>40</v>
      </c>
    </row>
    <row r="24" spans="1:5">
      <c r="A24" s="26" t="s">
        <v>41</v>
      </c>
      <c r="B24" s="27">
        <v>1073</v>
      </c>
      <c r="C24" s="27">
        <v>524</v>
      </c>
      <c r="D24" s="27">
        <v>60</v>
      </c>
      <c r="E24" s="28" t="s">
        <v>42</v>
      </c>
    </row>
    <row r="25" spans="1:5">
      <c r="A25" s="26" t="s">
        <v>43</v>
      </c>
      <c r="B25" s="27">
        <v>422</v>
      </c>
      <c r="C25" s="27">
        <v>218</v>
      </c>
      <c r="D25" s="27">
        <v>27</v>
      </c>
      <c r="E25" s="33" t="s">
        <v>44</v>
      </c>
    </row>
    <row r="26" spans="1:5">
      <c r="A26" s="26" t="s">
        <v>45</v>
      </c>
      <c r="B26" s="27">
        <v>4215</v>
      </c>
      <c r="C26" s="27">
        <v>1755</v>
      </c>
      <c r="D26" s="27">
        <v>221</v>
      </c>
      <c r="E26" s="33" t="s">
        <v>46</v>
      </c>
    </row>
    <row r="27" spans="1:5">
      <c r="A27" s="26" t="s">
        <v>47</v>
      </c>
      <c r="B27" s="27">
        <v>4480</v>
      </c>
      <c r="C27" s="27">
        <v>2159</v>
      </c>
      <c r="D27" s="27">
        <v>188</v>
      </c>
      <c r="E27" s="33" t="s">
        <v>48</v>
      </c>
    </row>
    <row r="28" spans="1:5">
      <c r="A28" s="26" t="s">
        <v>49</v>
      </c>
      <c r="B28" s="27">
        <v>3006</v>
      </c>
      <c r="C28" s="27">
        <v>1355</v>
      </c>
      <c r="D28" s="27">
        <v>138</v>
      </c>
      <c r="E28" s="33" t="s">
        <v>50</v>
      </c>
    </row>
    <row r="29" spans="1:5">
      <c r="A29" s="23" t="s">
        <v>51</v>
      </c>
      <c r="B29" s="24">
        <f>SUM(B30:B38)</f>
        <v>34661</v>
      </c>
      <c r="C29" s="24">
        <f>SUM(C30:C38)</f>
        <v>16732</v>
      </c>
      <c r="D29" s="24">
        <f>SUM(D30:D38)</f>
        <v>1747</v>
      </c>
      <c r="E29" s="25" t="s">
        <v>52</v>
      </c>
    </row>
    <row r="30" spans="1:5">
      <c r="A30" s="34" t="s">
        <v>53</v>
      </c>
      <c r="B30" s="27">
        <v>14180</v>
      </c>
      <c r="C30" s="27">
        <v>6913</v>
      </c>
      <c r="D30" s="27">
        <v>785</v>
      </c>
      <c r="E30" s="28" t="s">
        <v>54</v>
      </c>
    </row>
    <row r="31" spans="1:5">
      <c r="A31" s="35" t="s">
        <v>55</v>
      </c>
      <c r="B31" s="27">
        <v>1501</v>
      </c>
      <c r="C31" s="27">
        <v>708</v>
      </c>
      <c r="D31" s="27">
        <v>77</v>
      </c>
      <c r="E31" s="28" t="s">
        <v>56</v>
      </c>
    </row>
    <row r="32" spans="1:5">
      <c r="A32" s="34" t="s">
        <v>57</v>
      </c>
      <c r="B32" s="27">
        <v>1068</v>
      </c>
      <c r="C32" s="27">
        <v>508</v>
      </c>
      <c r="D32" s="27">
        <v>67</v>
      </c>
      <c r="E32" s="28" t="s">
        <v>58</v>
      </c>
    </row>
    <row r="33" spans="1:5">
      <c r="A33" s="26" t="s">
        <v>59</v>
      </c>
      <c r="B33" s="27">
        <v>5965</v>
      </c>
      <c r="C33" s="27">
        <v>2858</v>
      </c>
      <c r="D33" s="27">
        <v>246</v>
      </c>
      <c r="E33" s="28" t="s">
        <v>60</v>
      </c>
    </row>
    <row r="34" spans="1:5">
      <c r="A34" s="35" t="s">
        <v>61</v>
      </c>
      <c r="B34" s="27">
        <v>1102</v>
      </c>
      <c r="C34" s="27">
        <v>600</v>
      </c>
      <c r="D34" s="27">
        <v>41</v>
      </c>
      <c r="E34" s="28" t="s">
        <v>62</v>
      </c>
    </row>
    <row r="35" spans="1:5">
      <c r="A35" s="26" t="s">
        <v>63</v>
      </c>
      <c r="B35" s="27">
        <v>918</v>
      </c>
      <c r="C35" s="27">
        <v>426</v>
      </c>
      <c r="D35" s="27">
        <v>53</v>
      </c>
      <c r="E35" s="28" t="s">
        <v>64</v>
      </c>
    </row>
    <row r="36" spans="1:5">
      <c r="A36" s="26" t="s">
        <v>65</v>
      </c>
      <c r="B36" s="27">
        <v>4194</v>
      </c>
      <c r="C36" s="27">
        <v>1767</v>
      </c>
      <c r="D36" s="27">
        <v>189</v>
      </c>
      <c r="E36" s="28" t="s">
        <v>66</v>
      </c>
    </row>
    <row r="37" spans="1:5">
      <c r="A37" s="26" t="s">
        <v>67</v>
      </c>
      <c r="B37" s="27">
        <v>5131</v>
      </c>
      <c r="C37" s="27">
        <v>2682</v>
      </c>
      <c r="D37" s="27">
        <v>263</v>
      </c>
      <c r="E37" s="28" t="s">
        <v>68</v>
      </c>
    </row>
    <row r="38" spans="1:5">
      <c r="A38" s="26" t="s">
        <v>69</v>
      </c>
      <c r="B38" s="27">
        <v>602</v>
      </c>
      <c r="C38" s="27">
        <v>270</v>
      </c>
      <c r="D38" s="27">
        <v>26</v>
      </c>
      <c r="E38" s="28" t="s">
        <v>70</v>
      </c>
    </row>
    <row r="39" spans="1:5">
      <c r="A39" s="36" t="s">
        <v>71</v>
      </c>
      <c r="B39" s="24">
        <f>SUM(B40:B46)</f>
        <v>42127</v>
      </c>
      <c r="C39" s="24">
        <f>SUM(C40:C46)</f>
        <v>20573</v>
      </c>
      <c r="D39" s="24">
        <f>SUM(D40:D46)</f>
        <v>2339</v>
      </c>
      <c r="E39" s="25" t="s">
        <v>72</v>
      </c>
    </row>
    <row r="40" spans="1:5">
      <c r="A40" s="34" t="s">
        <v>73</v>
      </c>
      <c r="B40" s="27">
        <v>11138</v>
      </c>
      <c r="C40" s="27">
        <v>5409</v>
      </c>
      <c r="D40" s="27">
        <v>560</v>
      </c>
      <c r="E40" s="33" t="s">
        <v>74</v>
      </c>
    </row>
    <row r="41" spans="1:5">
      <c r="A41" s="34" t="s">
        <v>75</v>
      </c>
      <c r="B41" s="27">
        <v>6300</v>
      </c>
      <c r="C41" s="27">
        <v>3138</v>
      </c>
      <c r="D41" s="27">
        <v>349</v>
      </c>
      <c r="E41" s="28" t="s">
        <v>76</v>
      </c>
    </row>
    <row r="42" spans="1:5">
      <c r="A42" s="34" t="s">
        <v>77</v>
      </c>
      <c r="B42" s="27">
        <v>3101</v>
      </c>
      <c r="C42" s="27">
        <v>1469</v>
      </c>
      <c r="D42" s="27">
        <v>256</v>
      </c>
      <c r="E42" s="28" t="s">
        <v>78</v>
      </c>
    </row>
    <row r="43" spans="1:5">
      <c r="A43" s="34" t="s">
        <v>79</v>
      </c>
      <c r="B43" s="27">
        <v>7484</v>
      </c>
      <c r="C43" s="27">
        <v>3713</v>
      </c>
      <c r="D43" s="27">
        <v>480</v>
      </c>
      <c r="E43" s="28" t="s">
        <v>80</v>
      </c>
    </row>
    <row r="44" spans="1:5">
      <c r="A44" s="34" t="s">
        <v>81</v>
      </c>
      <c r="B44" s="27">
        <v>5169</v>
      </c>
      <c r="C44" s="27">
        <v>2408</v>
      </c>
      <c r="D44" s="27">
        <v>204</v>
      </c>
      <c r="E44" s="33" t="s">
        <v>82</v>
      </c>
    </row>
    <row r="45" spans="1:5">
      <c r="A45" s="34" t="s">
        <v>83</v>
      </c>
      <c r="B45" s="27">
        <v>2083</v>
      </c>
      <c r="C45" s="27">
        <v>975</v>
      </c>
      <c r="D45" s="27">
        <v>104</v>
      </c>
      <c r="E45" s="33" t="s">
        <v>84</v>
      </c>
    </row>
    <row r="46" spans="1:5">
      <c r="A46" s="34" t="s">
        <v>85</v>
      </c>
      <c r="B46" s="27">
        <v>6852</v>
      </c>
      <c r="C46" s="27">
        <v>3461</v>
      </c>
      <c r="D46" s="27">
        <v>386</v>
      </c>
      <c r="E46" s="28" t="s">
        <v>86</v>
      </c>
    </row>
    <row r="47" spans="1:5">
      <c r="A47" s="37" t="s">
        <v>87</v>
      </c>
      <c r="B47" s="24">
        <f>SUM(B48:B52)</f>
        <v>20753</v>
      </c>
      <c r="C47" s="24">
        <f>SUM(C48:C52)</f>
        <v>10475</v>
      </c>
      <c r="D47" s="24">
        <f>SUM(D48:D52)</f>
        <v>1151</v>
      </c>
      <c r="E47" s="25" t="s">
        <v>88</v>
      </c>
    </row>
    <row r="48" spans="1:5">
      <c r="A48" s="38" t="s">
        <v>89</v>
      </c>
      <c r="B48" s="27">
        <v>2466</v>
      </c>
      <c r="C48" s="27">
        <v>1204</v>
      </c>
      <c r="D48" s="27">
        <v>123</v>
      </c>
      <c r="E48" s="28" t="s">
        <v>90</v>
      </c>
    </row>
    <row r="49" spans="1:5">
      <c r="A49" s="34" t="s">
        <v>91</v>
      </c>
      <c r="B49" s="27">
        <v>8184</v>
      </c>
      <c r="C49" s="27">
        <v>4078</v>
      </c>
      <c r="D49" s="27">
        <v>440</v>
      </c>
      <c r="E49" s="28" t="s">
        <v>92</v>
      </c>
    </row>
    <row r="50" spans="1:5">
      <c r="A50" s="34" t="s">
        <v>93</v>
      </c>
      <c r="B50" s="27">
        <v>2943</v>
      </c>
      <c r="C50" s="27">
        <v>1535</v>
      </c>
      <c r="D50" s="27">
        <v>144</v>
      </c>
      <c r="E50" s="28" t="s">
        <v>94</v>
      </c>
    </row>
    <row r="51" spans="1:5">
      <c r="A51" s="34" t="s">
        <v>95</v>
      </c>
      <c r="B51" s="27">
        <v>4074</v>
      </c>
      <c r="C51" s="27">
        <v>2113</v>
      </c>
      <c r="D51" s="27">
        <v>230</v>
      </c>
      <c r="E51" s="28" t="s">
        <v>96</v>
      </c>
    </row>
    <row r="52" spans="1:5">
      <c r="A52" s="34" t="s">
        <v>97</v>
      </c>
      <c r="B52" s="27">
        <v>3086</v>
      </c>
      <c r="C52" s="27">
        <v>1545</v>
      </c>
      <c r="D52" s="27">
        <v>214</v>
      </c>
      <c r="E52" s="33" t="s">
        <v>98</v>
      </c>
    </row>
    <row r="56" spans="1:5" ht="22.5">
      <c r="A56" s="1085" t="s">
        <v>0</v>
      </c>
      <c r="B56" s="1086"/>
      <c r="C56" s="1086"/>
      <c r="D56" s="1086"/>
      <c r="E56" s="1087" t="s">
        <v>1</v>
      </c>
    </row>
    <row r="57" spans="1:5" ht="18.75">
      <c r="A57" s="40"/>
      <c r="B57" s="39"/>
      <c r="C57" s="39"/>
      <c r="D57" s="39"/>
      <c r="E57" s="41"/>
    </row>
    <row r="58" spans="1:5" ht="20.25">
      <c r="A58" s="43" t="s">
        <v>587</v>
      </c>
      <c r="B58" s="42"/>
      <c r="C58" s="42"/>
      <c r="D58" s="42"/>
      <c r="E58" s="1083" t="s">
        <v>593</v>
      </c>
    </row>
    <row r="59" spans="1:5" ht="20.25">
      <c r="A59" s="43" t="s">
        <v>588</v>
      </c>
      <c r="B59" s="42"/>
      <c r="C59" s="42"/>
      <c r="D59" s="1240" t="s">
        <v>591</v>
      </c>
      <c r="E59" s="1240"/>
    </row>
    <row r="60" spans="1:5" ht="18.75">
      <c r="A60" s="43" t="s">
        <v>99</v>
      </c>
      <c r="B60" s="44"/>
      <c r="C60" s="44"/>
      <c r="D60" s="44"/>
      <c r="E60" s="45" t="s">
        <v>594</v>
      </c>
    </row>
    <row r="61" spans="1:5" ht="18.75">
      <c r="A61" s="43"/>
      <c r="B61" s="44"/>
      <c r="C61" s="44"/>
      <c r="D61" s="44"/>
      <c r="E61" s="42"/>
    </row>
    <row r="62" spans="1:5">
      <c r="A62" s="5" t="s">
        <v>574</v>
      </c>
      <c r="B62" s="1241" t="s">
        <v>9</v>
      </c>
      <c r="C62" s="1241"/>
      <c r="D62" s="46" t="s">
        <v>10</v>
      </c>
      <c r="E62" s="3" t="s">
        <v>575</v>
      </c>
    </row>
    <row r="63" spans="1:5">
      <c r="A63" s="39"/>
      <c r="B63" s="47" t="s">
        <v>5</v>
      </c>
      <c r="C63" s="47" t="s">
        <v>11</v>
      </c>
      <c r="D63" s="48" t="s">
        <v>12</v>
      </c>
      <c r="E63" s="39"/>
    </row>
    <row r="64" spans="1:5">
      <c r="A64" s="49"/>
      <c r="B64" s="50" t="s">
        <v>13</v>
      </c>
      <c r="C64" s="50" t="s">
        <v>14</v>
      </c>
      <c r="D64" s="47"/>
      <c r="E64" s="51"/>
    </row>
    <row r="65" spans="1:5">
      <c r="A65" s="39"/>
      <c r="B65" s="50"/>
      <c r="C65" s="50"/>
      <c r="D65" s="47"/>
      <c r="E65" s="52"/>
    </row>
    <row r="66" spans="1:5">
      <c r="A66" s="53" t="s">
        <v>100</v>
      </c>
      <c r="B66" s="54">
        <f>SUM(B67:B75)</f>
        <v>43474</v>
      </c>
      <c r="C66" s="54">
        <f>SUM(C67:C75)</f>
        <v>19610</v>
      </c>
      <c r="D66" s="55">
        <f>SUM(D67:D75)</f>
        <v>3049</v>
      </c>
      <c r="E66" s="56" t="s">
        <v>101</v>
      </c>
    </row>
    <row r="67" spans="1:5">
      <c r="A67" s="57" t="s">
        <v>102</v>
      </c>
      <c r="B67" s="27">
        <v>733</v>
      </c>
      <c r="C67" s="27">
        <v>376</v>
      </c>
      <c r="D67" s="27">
        <v>37</v>
      </c>
      <c r="E67" s="58" t="s">
        <v>103</v>
      </c>
    </row>
    <row r="68" spans="1:5">
      <c r="A68" s="57" t="s">
        <v>104</v>
      </c>
      <c r="B68" s="27">
        <v>3582</v>
      </c>
      <c r="C68" s="27">
        <v>1668</v>
      </c>
      <c r="D68" s="27">
        <v>243</v>
      </c>
      <c r="E68" s="58" t="s">
        <v>105</v>
      </c>
    </row>
    <row r="69" spans="1:5">
      <c r="A69" s="59" t="s">
        <v>106</v>
      </c>
      <c r="B69" s="60">
        <v>21307</v>
      </c>
      <c r="C69" s="60">
        <v>10538</v>
      </c>
      <c r="D69" s="60">
        <v>1201</v>
      </c>
      <c r="E69" s="58" t="s">
        <v>107</v>
      </c>
    </row>
    <row r="70" spans="1:5">
      <c r="A70" s="57" t="s">
        <v>108</v>
      </c>
      <c r="B70" s="27">
        <v>703</v>
      </c>
      <c r="C70" s="27">
        <v>517</v>
      </c>
      <c r="D70" s="27">
        <v>84</v>
      </c>
      <c r="E70" s="58" t="s">
        <v>109</v>
      </c>
    </row>
    <row r="71" spans="1:5">
      <c r="A71" s="57" t="s">
        <v>110</v>
      </c>
      <c r="B71" s="27">
        <v>1828</v>
      </c>
      <c r="C71" s="27">
        <v>909</v>
      </c>
      <c r="D71" s="27">
        <v>84</v>
      </c>
      <c r="E71" s="58" t="s">
        <v>111</v>
      </c>
    </row>
    <row r="72" spans="1:5">
      <c r="A72" s="57" t="s">
        <v>112</v>
      </c>
      <c r="B72" s="27">
        <v>2342</v>
      </c>
      <c r="C72" s="27">
        <v>1149</v>
      </c>
      <c r="D72" s="27">
        <v>106</v>
      </c>
      <c r="E72" s="58" t="s">
        <v>113</v>
      </c>
    </row>
    <row r="73" spans="1:5">
      <c r="A73" s="57" t="s">
        <v>114</v>
      </c>
      <c r="B73" s="27">
        <v>3324</v>
      </c>
      <c r="C73" s="27">
        <v>1655</v>
      </c>
      <c r="D73" s="27">
        <v>147</v>
      </c>
      <c r="E73" s="58" t="s">
        <v>115</v>
      </c>
    </row>
    <row r="74" spans="1:5">
      <c r="A74" s="57" t="s">
        <v>116</v>
      </c>
      <c r="B74" s="27">
        <v>5161</v>
      </c>
      <c r="C74" s="27">
        <v>2255</v>
      </c>
      <c r="D74" s="27">
        <v>328</v>
      </c>
      <c r="E74" s="58" t="s">
        <v>117</v>
      </c>
    </row>
    <row r="75" spans="1:5">
      <c r="A75" s="57" t="s">
        <v>118</v>
      </c>
      <c r="B75" s="27">
        <v>4494</v>
      </c>
      <c r="C75" s="27">
        <v>543</v>
      </c>
      <c r="D75" s="27">
        <v>819</v>
      </c>
      <c r="E75" s="58" t="s">
        <v>119</v>
      </c>
    </row>
    <row r="76" spans="1:5">
      <c r="A76" s="61" t="s">
        <v>120</v>
      </c>
      <c r="B76" s="54">
        <f>SUM(B77:B84)</f>
        <v>52580</v>
      </c>
      <c r="C76" s="54">
        <f>SUM(C77:C84)</f>
        <v>25247</v>
      </c>
      <c r="D76" s="55">
        <f>SUM(D77:D84)</f>
        <v>3341</v>
      </c>
      <c r="E76" s="62" t="s">
        <v>121</v>
      </c>
    </row>
    <row r="77" spans="1:5">
      <c r="A77" s="57" t="s">
        <v>122</v>
      </c>
      <c r="B77" s="27">
        <v>10324</v>
      </c>
      <c r="C77" s="27">
        <v>5251</v>
      </c>
      <c r="D77" s="27">
        <v>377</v>
      </c>
      <c r="E77" s="58" t="s">
        <v>123</v>
      </c>
    </row>
    <row r="78" spans="1:5">
      <c r="A78" s="57" t="s">
        <v>124</v>
      </c>
      <c r="B78" s="27">
        <v>1707</v>
      </c>
      <c r="C78" s="27">
        <v>852</v>
      </c>
      <c r="D78" s="27">
        <v>107</v>
      </c>
      <c r="E78" s="58" t="s">
        <v>125</v>
      </c>
    </row>
    <row r="79" spans="1:5">
      <c r="A79" s="57" t="s">
        <v>126</v>
      </c>
      <c r="B79" s="27">
        <v>6688</v>
      </c>
      <c r="C79" s="27">
        <v>3235</v>
      </c>
      <c r="D79" s="27">
        <v>262</v>
      </c>
      <c r="E79" s="58" t="s">
        <v>127</v>
      </c>
    </row>
    <row r="80" spans="1:5">
      <c r="A80" s="57" t="s">
        <v>128</v>
      </c>
      <c r="B80" s="27">
        <v>5981</v>
      </c>
      <c r="C80" s="27">
        <v>2480</v>
      </c>
      <c r="D80" s="27">
        <v>1063</v>
      </c>
      <c r="E80" s="58" t="s">
        <v>129</v>
      </c>
    </row>
    <row r="81" spans="1:5">
      <c r="A81" s="57" t="s">
        <v>130</v>
      </c>
      <c r="B81" s="27">
        <v>13956</v>
      </c>
      <c r="C81" s="27">
        <v>7143</v>
      </c>
      <c r="D81" s="27">
        <v>628</v>
      </c>
      <c r="E81" s="58" t="s">
        <v>131</v>
      </c>
    </row>
    <row r="82" spans="1:5">
      <c r="A82" s="57" t="s">
        <v>132</v>
      </c>
      <c r="B82" s="27">
        <v>5074</v>
      </c>
      <c r="C82" s="27">
        <v>2050</v>
      </c>
      <c r="D82" s="27">
        <v>274</v>
      </c>
      <c r="E82" s="58" t="s">
        <v>133</v>
      </c>
    </row>
    <row r="83" spans="1:5">
      <c r="A83" s="57" t="s">
        <v>134</v>
      </c>
      <c r="B83" s="27">
        <v>7728</v>
      </c>
      <c r="C83" s="27">
        <v>3665</v>
      </c>
      <c r="D83" s="27">
        <v>551</v>
      </c>
      <c r="E83" s="58" t="s">
        <v>135</v>
      </c>
    </row>
    <row r="84" spans="1:5">
      <c r="A84" s="57" t="s">
        <v>136</v>
      </c>
      <c r="B84" s="27">
        <v>1122</v>
      </c>
      <c r="C84" s="27">
        <v>571</v>
      </c>
      <c r="D84" s="27">
        <v>79</v>
      </c>
      <c r="E84" s="58" t="s">
        <v>137</v>
      </c>
    </row>
    <row r="85" spans="1:5">
      <c r="A85" s="63" t="s">
        <v>138</v>
      </c>
      <c r="B85" s="55">
        <f>SUM(B86:B90)</f>
        <v>27001</v>
      </c>
      <c r="C85" s="55">
        <f>SUM(C86:C90)</f>
        <v>13415</v>
      </c>
      <c r="D85" s="55">
        <f>SUM(D86:D90)</f>
        <v>1394</v>
      </c>
      <c r="E85" s="64" t="s">
        <v>139</v>
      </c>
    </row>
    <row r="86" spans="1:5">
      <c r="A86" s="57" t="s">
        <v>140</v>
      </c>
      <c r="B86" s="27">
        <v>10756</v>
      </c>
      <c r="C86" s="27">
        <v>5370</v>
      </c>
      <c r="D86" s="27">
        <v>591</v>
      </c>
      <c r="E86" s="58" t="s">
        <v>141</v>
      </c>
    </row>
    <row r="87" spans="1:5">
      <c r="A87" s="57" t="s">
        <v>142</v>
      </c>
      <c r="B87" s="27">
        <v>3409</v>
      </c>
      <c r="C87" s="27">
        <v>1649</v>
      </c>
      <c r="D87" s="27">
        <v>173</v>
      </c>
      <c r="E87" s="58" t="s">
        <v>143</v>
      </c>
    </row>
    <row r="88" spans="1:5">
      <c r="A88" s="57" t="s">
        <v>144</v>
      </c>
      <c r="B88" s="27">
        <v>2822</v>
      </c>
      <c r="C88" s="27">
        <v>1374</v>
      </c>
      <c r="D88" s="27">
        <v>170</v>
      </c>
      <c r="E88" s="58" t="s">
        <v>145</v>
      </c>
    </row>
    <row r="89" spans="1:5">
      <c r="A89" s="57" t="s">
        <v>146</v>
      </c>
      <c r="B89" s="27">
        <v>6521</v>
      </c>
      <c r="C89" s="27">
        <v>3256</v>
      </c>
      <c r="D89" s="27">
        <v>287</v>
      </c>
      <c r="E89" s="58" t="s">
        <v>147</v>
      </c>
    </row>
    <row r="90" spans="1:5">
      <c r="A90" s="57" t="s">
        <v>148</v>
      </c>
      <c r="B90" s="27">
        <v>3493</v>
      </c>
      <c r="C90" s="27">
        <v>1766</v>
      </c>
      <c r="D90" s="27">
        <v>173</v>
      </c>
      <c r="E90" s="58" t="s">
        <v>149</v>
      </c>
    </row>
    <row r="91" spans="1:5">
      <c r="A91" s="61" t="s">
        <v>150</v>
      </c>
      <c r="B91" s="55">
        <f>SUM(B92:B97)</f>
        <v>31392</v>
      </c>
      <c r="C91" s="55">
        <f>SUM(C92:C97)</f>
        <v>15395</v>
      </c>
      <c r="D91" s="55">
        <f>SUM(D92:D97)</f>
        <v>1934</v>
      </c>
      <c r="E91" s="65" t="s">
        <v>151</v>
      </c>
    </row>
    <row r="92" spans="1:5">
      <c r="A92" s="57" t="s">
        <v>152</v>
      </c>
      <c r="B92" s="27">
        <v>5031</v>
      </c>
      <c r="C92" s="27">
        <v>2480</v>
      </c>
      <c r="D92" s="27">
        <v>326</v>
      </c>
      <c r="E92" s="58" t="s">
        <v>153</v>
      </c>
    </row>
    <row r="93" spans="1:5">
      <c r="A93" s="57" t="s">
        <v>154</v>
      </c>
      <c r="B93" s="27">
        <v>6174</v>
      </c>
      <c r="C93" s="27">
        <v>2941</v>
      </c>
      <c r="D93" s="27">
        <v>339</v>
      </c>
      <c r="E93" s="58" t="s">
        <v>155</v>
      </c>
    </row>
    <row r="94" spans="1:5">
      <c r="A94" s="57" t="s">
        <v>156</v>
      </c>
      <c r="B94" s="27">
        <v>11455</v>
      </c>
      <c r="C94" s="27">
        <v>5669</v>
      </c>
      <c r="D94" s="27">
        <v>697</v>
      </c>
      <c r="E94" s="58" t="s">
        <v>157</v>
      </c>
    </row>
    <row r="95" spans="1:5">
      <c r="A95" s="57" t="s">
        <v>158</v>
      </c>
      <c r="B95" s="27">
        <v>5656</v>
      </c>
      <c r="C95" s="27">
        <v>2780</v>
      </c>
      <c r="D95" s="27">
        <v>366</v>
      </c>
      <c r="E95" s="58" t="s">
        <v>159</v>
      </c>
    </row>
    <row r="96" spans="1:5">
      <c r="A96" s="57" t="s">
        <v>160</v>
      </c>
      <c r="B96" s="27">
        <v>2133</v>
      </c>
      <c r="C96" s="27">
        <v>1071</v>
      </c>
      <c r="D96" s="27">
        <v>132</v>
      </c>
      <c r="E96" s="58" t="s">
        <v>161</v>
      </c>
    </row>
    <row r="97" spans="1:5">
      <c r="A97" s="57" t="s">
        <v>162</v>
      </c>
      <c r="B97" s="27">
        <v>943</v>
      </c>
      <c r="C97" s="27">
        <v>454</v>
      </c>
      <c r="D97" s="27">
        <v>74</v>
      </c>
      <c r="E97" s="58" t="s">
        <v>163</v>
      </c>
    </row>
    <row r="98" spans="1:5">
      <c r="A98" s="66" t="s">
        <v>164</v>
      </c>
      <c r="B98" s="55">
        <f>SUM(B99:B102)</f>
        <v>6108</v>
      </c>
      <c r="C98" s="55">
        <f>SUM(C99:C102)</f>
        <v>2897</v>
      </c>
      <c r="D98" s="55">
        <f>SUM(D99:D102)</f>
        <v>339</v>
      </c>
      <c r="E98" s="62" t="s">
        <v>165</v>
      </c>
    </row>
    <row r="99" spans="1:5">
      <c r="A99" s="57" t="s">
        <v>166</v>
      </c>
      <c r="B99" s="27">
        <v>48</v>
      </c>
      <c r="C99" s="27">
        <v>20</v>
      </c>
      <c r="D99" s="27">
        <v>2</v>
      </c>
      <c r="E99" s="58" t="s">
        <v>167</v>
      </c>
    </row>
    <row r="100" spans="1:5">
      <c r="A100" s="57" t="s">
        <v>168</v>
      </c>
      <c r="B100" s="27">
        <v>4609</v>
      </c>
      <c r="C100" s="27">
        <v>2141</v>
      </c>
      <c r="D100" s="27">
        <v>239</v>
      </c>
      <c r="E100" s="58" t="s">
        <v>169</v>
      </c>
    </row>
    <row r="101" spans="1:5">
      <c r="A101" s="57" t="s">
        <v>170</v>
      </c>
      <c r="B101" s="27">
        <v>675</v>
      </c>
      <c r="C101" s="27">
        <v>358</v>
      </c>
      <c r="D101" s="27">
        <v>52</v>
      </c>
      <c r="E101" s="58" t="s">
        <v>171</v>
      </c>
    </row>
    <row r="102" spans="1:5">
      <c r="A102" s="57" t="s">
        <v>172</v>
      </c>
      <c r="B102" s="27">
        <v>776</v>
      </c>
      <c r="C102" s="27">
        <v>378</v>
      </c>
      <c r="D102" s="27">
        <v>46</v>
      </c>
      <c r="E102" s="58" t="s">
        <v>173</v>
      </c>
    </row>
    <row r="103" spans="1:5">
      <c r="A103" s="53" t="s">
        <v>174</v>
      </c>
      <c r="B103" s="55">
        <f>SUM(B104:B107)</f>
        <v>2627</v>
      </c>
      <c r="C103" s="55">
        <f>SUM(C104:C107)</f>
        <v>1274</v>
      </c>
      <c r="D103" s="55">
        <f>SUM(D104:D107)</f>
        <v>173</v>
      </c>
      <c r="E103" s="62" t="s">
        <v>175</v>
      </c>
    </row>
    <row r="104" spans="1:5">
      <c r="A104" s="57" t="s">
        <v>176</v>
      </c>
      <c r="B104" s="27">
        <v>313</v>
      </c>
      <c r="C104" s="27">
        <v>164</v>
      </c>
      <c r="D104" s="27">
        <v>14</v>
      </c>
      <c r="E104" s="58" t="s">
        <v>177</v>
      </c>
    </row>
    <row r="105" spans="1:5">
      <c r="A105" s="57" t="s">
        <v>178</v>
      </c>
      <c r="B105" s="27">
        <v>391</v>
      </c>
      <c r="C105" s="27">
        <v>192</v>
      </c>
      <c r="D105" s="27">
        <v>34</v>
      </c>
      <c r="E105" s="58" t="s">
        <v>179</v>
      </c>
    </row>
    <row r="106" spans="1:5">
      <c r="A106" s="57" t="s">
        <v>180</v>
      </c>
      <c r="B106" s="27">
        <v>1874</v>
      </c>
      <c r="C106" s="27">
        <v>892</v>
      </c>
      <c r="D106" s="27">
        <v>122</v>
      </c>
      <c r="E106" s="58" t="s">
        <v>181</v>
      </c>
    </row>
    <row r="107" spans="1:5">
      <c r="A107" s="57" t="s">
        <v>182</v>
      </c>
      <c r="B107" s="27">
        <v>49</v>
      </c>
      <c r="C107" s="27">
        <v>26</v>
      </c>
      <c r="D107" s="27">
        <v>3</v>
      </c>
      <c r="E107" s="58" t="s">
        <v>183</v>
      </c>
    </row>
    <row r="108" spans="1:5">
      <c r="A108" s="66" t="s">
        <v>184</v>
      </c>
      <c r="B108" s="55">
        <f>SUM(B109:B110)</f>
        <v>271</v>
      </c>
      <c r="C108" s="55">
        <f>SUM(C109:C110)</f>
        <v>143</v>
      </c>
      <c r="D108" s="55">
        <f>SUM(D109:D110)</f>
        <v>15</v>
      </c>
      <c r="E108" s="62" t="s">
        <v>185</v>
      </c>
    </row>
    <row r="109" spans="1:5">
      <c r="A109" s="67" t="s">
        <v>186</v>
      </c>
      <c r="B109" s="27">
        <v>0</v>
      </c>
      <c r="C109" s="27">
        <v>0</v>
      </c>
      <c r="D109" s="27">
        <v>0</v>
      </c>
      <c r="E109" s="68" t="s">
        <v>187</v>
      </c>
    </row>
    <row r="110" spans="1:5">
      <c r="A110" s="69" t="s">
        <v>188</v>
      </c>
      <c r="B110" s="27">
        <v>271</v>
      </c>
      <c r="C110" s="27">
        <v>143</v>
      </c>
      <c r="D110" s="27">
        <v>15</v>
      </c>
      <c r="E110" s="68" t="s">
        <v>189</v>
      </c>
    </row>
    <row r="111" spans="1:5">
      <c r="A111" s="70" t="s">
        <v>4</v>
      </c>
      <c r="B111" s="71">
        <f>'pres 2'!B11+'pres 2'!B20+'pres 2'!B29+'pres 2'!B39+'pres 2'!B47+'pres 2'!B108+'pres 2'!B103+'pres 2'!B98+'pres 2'!B91+'pres 2'!B85+'pres 2'!B76+'pres 2'!B66</f>
        <v>312889</v>
      </c>
      <c r="C111" s="71">
        <f>'pres 2'!C11+'pres 2'!C20+'pres 2'!C29+'pres 2'!C39+'pres 2'!C47+'pres 2'!C108+'pres 2'!C103+'pres 2'!C98+'pres 2'!C91+'pres 2'!C85+'pres 2'!C76+'pres 2'!C66</f>
        <v>150228</v>
      </c>
      <c r="D111" s="71">
        <f>'pres 2'!D11+'pres 2'!D20+'pres 2'!D29+'pres 2'!D39+'pres 2'!D47+'pres 2'!D108+'pres 2'!D103+'pres 2'!D98+'pres 2'!D91+'pres 2'!D85+'pres 2'!D76+'pres 2'!D66</f>
        <v>18377</v>
      </c>
      <c r="E111" s="72" t="s">
        <v>5</v>
      </c>
    </row>
    <row r="112" spans="1:5">
      <c r="A112" s="4"/>
      <c r="B112" s="73"/>
      <c r="C112" s="73"/>
      <c r="D112" s="73"/>
      <c r="E112" s="3"/>
    </row>
    <row r="113" spans="1:5">
      <c r="A113" s="1242"/>
      <c r="B113" s="1242"/>
      <c r="C113" s="1242"/>
      <c r="D113" s="1242"/>
      <c r="E113" s="1242"/>
    </row>
    <row r="114" spans="1:5">
      <c r="A114" s="74"/>
      <c r="B114" s="74"/>
      <c r="C114" s="74"/>
      <c r="D114" s="74"/>
      <c r="E114" s="74"/>
    </row>
    <row r="115" spans="1:5">
      <c r="A115" s="39"/>
      <c r="B115" s="75"/>
      <c r="C115" s="75"/>
      <c r="D115" s="75"/>
      <c r="E115" s="39"/>
    </row>
    <row r="116" spans="1:5">
      <c r="A116" s="6" t="s">
        <v>6</v>
      </c>
      <c r="B116" s="6"/>
      <c r="C116" s="6"/>
      <c r="D116" s="1"/>
      <c r="E116" s="7" t="s">
        <v>7</v>
      </c>
    </row>
  </sheetData>
  <mergeCells count="5">
    <mergeCell ref="D4:E4"/>
    <mergeCell ref="B7:C7"/>
    <mergeCell ref="D59:E59"/>
    <mergeCell ref="B62:C62"/>
    <mergeCell ref="A113:E113"/>
  </mergeCells>
  <pageMargins left="0.7" right="0.7" top="0.75" bottom="0.75" header="0.3" footer="0.3"/>
  <pageSetup paperSize="9" scale="75" orientation="portrait" r:id="rId1"/>
  <rowBreaks count="1" manualBreakCount="1">
    <brk id="5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</sheetPr>
  <dimension ref="A1:Q82"/>
  <sheetViews>
    <sheetView showGridLines="0" view="pageLayout" topLeftCell="A43" zoomScaleNormal="100" workbookViewId="0">
      <selection activeCell="A25" sqref="A25:G25"/>
    </sheetView>
  </sheetViews>
  <sheetFormatPr baseColWidth="10" defaultRowHeight="12.75"/>
  <cols>
    <col min="1" max="1" width="29.85546875" style="111" customWidth="1"/>
    <col min="2" max="7" width="8.7109375" style="111" customWidth="1"/>
    <col min="8" max="8" width="30.5703125" style="111" customWidth="1"/>
    <col min="9" max="256" width="11.42578125" style="111"/>
    <col min="257" max="257" width="26.7109375" style="111" customWidth="1"/>
    <col min="258" max="263" width="8.7109375" style="111" customWidth="1"/>
    <col min="264" max="264" width="26.7109375" style="111" customWidth="1"/>
    <col min="265" max="512" width="11.42578125" style="111"/>
    <col min="513" max="513" width="26.7109375" style="111" customWidth="1"/>
    <col min="514" max="519" width="8.7109375" style="111" customWidth="1"/>
    <col min="520" max="520" width="26.7109375" style="111" customWidth="1"/>
    <col min="521" max="768" width="11.42578125" style="111"/>
    <col min="769" max="769" width="26.7109375" style="111" customWidth="1"/>
    <col min="770" max="775" width="8.7109375" style="111" customWidth="1"/>
    <col min="776" max="776" width="26.7109375" style="111" customWidth="1"/>
    <col min="777" max="1024" width="11.42578125" style="111"/>
    <col min="1025" max="1025" width="26.7109375" style="111" customWidth="1"/>
    <col min="1026" max="1031" width="8.7109375" style="111" customWidth="1"/>
    <col min="1032" max="1032" width="26.7109375" style="111" customWidth="1"/>
    <col min="1033" max="1280" width="11.42578125" style="111"/>
    <col min="1281" max="1281" width="26.7109375" style="111" customWidth="1"/>
    <col min="1282" max="1287" width="8.7109375" style="111" customWidth="1"/>
    <col min="1288" max="1288" width="26.7109375" style="111" customWidth="1"/>
    <col min="1289" max="1536" width="11.42578125" style="111"/>
    <col min="1537" max="1537" width="26.7109375" style="111" customWidth="1"/>
    <col min="1538" max="1543" width="8.7109375" style="111" customWidth="1"/>
    <col min="1544" max="1544" width="26.7109375" style="111" customWidth="1"/>
    <col min="1545" max="1792" width="11.42578125" style="111"/>
    <col min="1793" max="1793" width="26.7109375" style="111" customWidth="1"/>
    <col min="1794" max="1799" width="8.7109375" style="111" customWidth="1"/>
    <col min="1800" max="1800" width="26.7109375" style="111" customWidth="1"/>
    <col min="1801" max="2048" width="11.42578125" style="111"/>
    <col min="2049" max="2049" width="26.7109375" style="111" customWidth="1"/>
    <col min="2050" max="2055" width="8.7109375" style="111" customWidth="1"/>
    <col min="2056" max="2056" width="26.7109375" style="111" customWidth="1"/>
    <col min="2057" max="2304" width="11.42578125" style="111"/>
    <col min="2305" max="2305" width="26.7109375" style="111" customWidth="1"/>
    <col min="2306" max="2311" width="8.7109375" style="111" customWidth="1"/>
    <col min="2312" max="2312" width="26.7109375" style="111" customWidth="1"/>
    <col min="2313" max="2560" width="11.42578125" style="111"/>
    <col min="2561" max="2561" width="26.7109375" style="111" customWidth="1"/>
    <col min="2562" max="2567" width="8.7109375" style="111" customWidth="1"/>
    <col min="2568" max="2568" width="26.7109375" style="111" customWidth="1"/>
    <col min="2569" max="2816" width="11.42578125" style="111"/>
    <col min="2817" max="2817" width="26.7109375" style="111" customWidth="1"/>
    <col min="2818" max="2823" width="8.7109375" style="111" customWidth="1"/>
    <col min="2824" max="2824" width="26.7109375" style="111" customWidth="1"/>
    <col min="2825" max="3072" width="11.42578125" style="111"/>
    <col min="3073" max="3073" width="26.7109375" style="111" customWidth="1"/>
    <col min="3074" max="3079" width="8.7109375" style="111" customWidth="1"/>
    <col min="3080" max="3080" width="26.7109375" style="111" customWidth="1"/>
    <col min="3081" max="3328" width="11.42578125" style="111"/>
    <col min="3329" max="3329" width="26.7109375" style="111" customWidth="1"/>
    <col min="3330" max="3335" width="8.7109375" style="111" customWidth="1"/>
    <col min="3336" max="3336" width="26.7109375" style="111" customWidth="1"/>
    <col min="3337" max="3584" width="11.42578125" style="111"/>
    <col min="3585" max="3585" width="26.7109375" style="111" customWidth="1"/>
    <col min="3586" max="3591" width="8.7109375" style="111" customWidth="1"/>
    <col min="3592" max="3592" width="26.7109375" style="111" customWidth="1"/>
    <col min="3593" max="3840" width="11.42578125" style="111"/>
    <col min="3841" max="3841" width="26.7109375" style="111" customWidth="1"/>
    <col min="3842" max="3847" width="8.7109375" style="111" customWidth="1"/>
    <col min="3848" max="3848" width="26.7109375" style="111" customWidth="1"/>
    <col min="3849" max="4096" width="11.42578125" style="111"/>
    <col min="4097" max="4097" width="26.7109375" style="111" customWidth="1"/>
    <col min="4098" max="4103" width="8.7109375" style="111" customWidth="1"/>
    <col min="4104" max="4104" width="26.7109375" style="111" customWidth="1"/>
    <col min="4105" max="4352" width="11.42578125" style="111"/>
    <col min="4353" max="4353" width="26.7109375" style="111" customWidth="1"/>
    <col min="4354" max="4359" width="8.7109375" style="111" customWidth="1"/>
    <col min="4360" max="4360" width="26.7109375" style="111" customWidth="1"/>
    <col min="4361" max="4608" width="11.42578125" style="111"/>
    <col min="4609" max="4609" width="26.7109375" style="111" customWidth="1"/>
    <col min="4610" max="4615" width="8.7109375" style="111" customWidth="1"/>
    <col min="4616" max="4616" width="26.7109375" style="111" customWidth="1"/>
    <col min="4617" max="4864" width="11.42578125" style="111"/>
    <col min="4865" max="4865" width="26.7109375" style="111" customWidth="1"/>
    <col min="4866" max="4871" width="8.7109375" style="111" customWidth="1"/>
    <col min="4872" max="4872" width="26.7109375" style="111" customWidth="1"/>
    <col min="4873" max="5120" width="11.42578125" style="111"/>
    <col min="5121" max="5121" width="26.7109375" style="111" customWidth="1"/>
    <col min="5122" max="5127" width="8.7109375" style="111" customWidth="1"/>
    <col min="5128" max="5128" width="26.7109375" style="111" customWidth="1"/>
    <col min="5129" max="5376" width="11.42578125" style="111"/>
    <col min="5377" max="5377" width="26.7109375" style="111" customWidth="1"/>
    <col min="5378" max="5383" width="8.7109375" style="111" customWidth="1"/>
    <col min="5384" max="5384" width="26.7109375" style="111" customWidth="1"/>
    <col min="5385" max="5632" width="11.42578125" style="111"/>
    <col min="5633" max="5633" width="26.7109375" style="111" customWidth="1"/>
    <col min="5634" max="5639" width="8.7109375" style="111" customWidth="1"/>
    <col min="5640" max="5640" width="26.7109375" style="111" customWidth="1"/>
    <col min="5641" max="5888" width="11.42578125" style="111"/>
    <col min="5889" max="5889" width="26.7109375" style="111" customWidth="1"/>
    <col min="5890" max="5895" width="8.7109375" style="111" customWidth="1"/>
    <col min="5896" max="5896" width="26.7109375" style="111" customWidth="1"/>
    <col min="5897" max="6144" width="11.42578125" style="111"/>
    <col min="6145" max="6145" width="26.7109375" style="111" customWidth="1"/>
    <col min="6146" max="6151" width="8.7109375" style="111" customWidth="1"/>
    <col min="6152" max="6152" width="26.7109375" style="111" customWidth="1"/>
    <col min="6153" max="6400" width="11.42578125" style="111"/>
    <col min="6401" max="6401" width="26.7109375" style="111" customWidth="1"/>
    <col min="6402" max="6407" width="8.7109375" style="111" customWidth="1"/>
    <col min="6408" max="6408" width="26.7109375" style="111" customWidth="1"/>
    <col min="6409" max="6656" width="11.42578125" style="111"/>
    <col min="6657" max="6657" width="26.7109375" style="111" customWidth="1"/>
    <col min="6658" max="6663" width="8.7109375" style="111" customWidth="1"/>
    <col min="6664" max="6664" width="26.7109375" style="111" customWidth="1"/>
    <col min="6665" max="6912" width="11.42578125" style="111"/>
    <col min="6913" max="6913" width="26.7109375" style="111" customWidth="1"/>
    <col min="6914" max="6919" width="8.7109375" style="111" customWidth="1"/>
    <col min="6920" max="6920" width="26.7109375" style="111" customWidth="1"/>
    <col min="6921" max="7168" width="11.42578125" style="111"/>
    <col min="7169" max="7169" width="26.7109375" style="111" customWidth="1"/>
    <col min="7170" max="7175" width="8.7109375" style="111" customWidth="1"/>
    <col min="7176" max="7176" width="26.7109375" style="111" customWidth="1"/>
    <col min="7177" max="7424" width="11.42578125" style="111"/>
    <col min="7425" max="7425" width="26.7109375" style="111" customWidth="1"/>
    <col min="7426" max="7431" width="8.7109375" style="111" customWidth="1"/>
    <col min="7432" max="7432" width="26.7109375" style="111" customWidth="1"/>
    <col min="7433" max="7680" width="11.42578125" style="111"/>
    <col min="7681" max="7681" width="26.7109375" style="111" customWidth="1"/>
    <col min="7682" max="7687" width="8.7109375" style="111" customWidth="1"/>
    <col min="7688" max="7688" width="26.7109375" style="111" customWidth="1"/>
    <col min="7689" max="7936" width="11.42578125" style="111"/>
    <col min="7937" max="7937" width="26.7109375" style="111" customWidth="1"/>
    <col min="7938" max="7943" width="8.7109375" style="111" customWidth="1"/>
    <col min="7944" max="7944" width="26.7109375" style="111" customWidth="1"/>
    <col min="7945" max="8192" width="11.42578125" style="111"/>
    <col min="8193" max="8193" width="26.7109375" style="111" customWidth="1"/>
    <col min="8194" max="8199" width="8.7109375" style="111" customWidth="1"/>
    <col min="8200" max="8200" width="26.7109375" style="111" customWidth="1"/>
    <col min="8201" max="8448" width="11.42578125" style="111"/>
    <col min="8449" max="8449" width="26.7109375" style="111" customWidth="1"/>
    <col min="8450" max="8455" width="8.7109375" style="111" customWidth="1"/>
    <col min="8456" max="8456" width="26.7109375" style="111" customWidth="1"/>
    <col min="8457" max="8704" width="11.42578125" style="111"/>
    <col min="8705" max="8705" width="26.7109375" style="111" customWidth="1"/>
    <col min="8706" max="8711" width="8.7109375" style="111" customWidth="1"/>
    <col min="8712" max="8712" width="26.7109375" style="111" customWidth="1"/>
    <col min="8713" max="8960" width="11.42578125" style="111"/>
    <col min="8961" max="8961" width="26.7109375" style="111" customWidth="1"/>
    <col min="8962" max="8967" width="8.7109375" style="111" customWidth="1"/>
    <col min="8968" max="8968" width="26.7109375" style="111" customWidth="1"/>
    <col min="8969" max="9216" width="11.42578125" style="111"/>
    <col min="9217" max="9217" width="26.7109375" style="111" customWidth="1"/>
    <col min="9218" max="9223" width="8.7109375" style="111" customWidth="1"/>
    <col min="9224" max="9224" width="26.7109375" style="111" customWidth="1"/>
    <col min="9225" max="9472" width="11.42578125" style="111"/>
    <col min="9473" max="9473" width="26.7109375" style="111" customWidth="1"/>
    <col min="9474" max="9479" width="8.7109375" style="111" customWidth="1"/>
    <col min="9480" max="9480" width="26.7109375" style="111" customWidth="1"/>
    <col min="9481" max="9728" width="11.42578125" style="111"/>
    <col min="9729" max="9729" width="26.7109375" style="111" customWidth="1"/>
    <col min="9730" max="9735" width="8.7109375" style="111" customWidth="1"/>
    <col min="9736" max="9736" width="26.7109375" style="111" customWidth="1"/>
    <col min="9737" max="9984" width="11.42578125" style="111"/>
    <col min="9985" max="9985" width="26.7109375" style="111" customWidth="1"/>
    <col min="9986" max="9991" width="8.7109375" style="111" customWidth="1"/>
    <col min="9992" max="9992" width="26.7109375" style="111" customWidth="1"/>
    <col min="9993" max="10240" width="11.42578125" style="111"/>
    <col min="10241" max="10241" width="26.7109375" style="111" customWidth="1"/>
    <col min="10242" max="10247" width="8.7109375" style="111" customWidth="1"/>
    <col min="10248" max="10248" width="26.7109375" style="111" customWidth="1"/>
    <col min="10249" max="10496" width="11.42578125" style="111"/>
    <col min="10497" max="10497" width="26.7109375" style="111" customWidth="1"/>
    <col min="10498" max="10503" width="8.7109375" style="111" customWidth="1"/>
    <col min="10504" max="10504" width="26.7109375" style="111" customWidth="1"/>
    <col min="10505" max="10752" width="11.42578125" style="111"/>
    <col min="10753" max="10753" width="26.7109375" style="111" customWidth="1"/>
    <col min="10754" max="10759" width="8.7109375" style="111" customWidth="1"/>
    <col min="10760" max="10760" width="26.7109375" style="111" customWidth="1"/>
    <col min="10761" max="11008" width="11.42578125" style="111"/>
    <col min="11009" max="11009" width="26.7109375" style="111" customWidth="1"/>
    <col min="11010" max="11015" width="8.7109375" style="111" customWidth="1"/>
    <col min="11016" max="11016" width="26.7109375" style="111" customWidth="1"/>
    <col min="11017" max="11264" width="11.42578125" style="111"/>
    <col min="11265" max="11265" width="26.7109375" style="111" customWidth="1"/>
    <col min="11266" max="11271" width="8.7109375" style="111" customWidth="1"/>
    <col min="11272" max="11272" width="26.7109375" style="111" customWidth="1"/>
    <col min="11273" max="11520" width="11.42578125" style="111"/>
    <col min="11521" max="11521" width="26.7109375" style="111" customWidth="1"/>
    <col min="11522" max="11527" width="8.7109375" style="111" customWidth="1"/>
    <col min="11528" max="11528" width="26.7109375" style="111" customWidth="1"/>
    <col min="11529" max="11776" width="11.42578125" style="111"/>
    <col min="11777" max="11777" width="26.7109375" style="111" customWidth="1"/>
    <col min="11778" max="11783" width="8.7109375" style="111" customWidth="1"/>
    <col min="11784" max="11784" width="26.7109375" style="111" customWidth="1"/>
    <col min="11785" max="12032" width="11.42578125" style="111"/>
    <col min="12033" max="12033" width="26.7109375" style="111" customWidth="1"/>
    <col min="12034" max="12039" width="8.7109375" style="111" customWidth="1"/>
    <col min="12040" max="12040" width="26.7109375" style="111" customWidth="1"/>
    <col min="12041" max="12288" width="11.42578125" style="111"/>
    <col min="12289" max="12289" width="26.7109375" style="111" customWidth="1"/>
    <col min="12290" max="12295" width="8.7109375" style="111" customWidth="1"/>
    <col min="12296" max="12296" width="26.7109375" style="111" customWidth="1"/>
    <col min="12297" max="12544" width="11.42578125" style="111"/>
    <col min="12545" max="12545" width="26.7109375" style="111" customWidth="1"/>
    <col min="12546" max="12551" width="8.7109375" style="111" customWidth="1"/>
    <col min="12552" max="12552" width="26.7109375" style="111" customWidth="1"/>
    <col min="12553" max="12800" width="11.42578125" style="111"/>
    <col min="12801" max="12801" width="26.7109375" style="111" customWidth="1"/>
    <col min="12802" max="12807" width="8.7109375" style="111" customWidth="1"/>
    <col min="12808" max="12808" width="26.7109375" style="111" customWidth="1"/>
    <col min="12809" max="13056" width="11.42578125" style="111"/>
    <col min="13057" max="13057" width="26.7109375" style="111" customWidth="1"/>
    <col min="13058" max="13063" width="8.7109375" style="111" customWidth="1"/>
    <col min="13064" max="13064" width="26.7109375" style="111" customWidth="1"/>
    <col min="13065" max="13312" width="11.42578125" style="111"/>
    <col min="13313" max="13313" width="26.7109375" style="111" customWidth="1"/>
    <col min="13314" max="13319" width="8.7109375" style="111" customWidth="1"/>
    <col min="13320" max="13320" width="26.7109375" style="111" customWidth="1"/>
    <col min="13321" max="13568" width="11.42578125" style="111"/>
    <col min="13569" max="13569" width="26.7109375" style="111" customWidth="1"/>
    <col min="13570" max="13575" width="8.7109375" style="111" customWidth="1"/>
    <col min="13576" max="13576" width="26.7109375" style="111" customWidth="1"/>
    <col min="13577" max="13824" width="11.42578125" style="111"/>
    <col min="13825" max="13825" width="26.7109375" style="111" customWidth="1"/>
    <col min="13826" max="13831" width="8.7109375" style="111" customWidth="1"/>
    <col min="13832" max="13832" width="26.7109375" style="111" customWidth="1"/>
    <col min="13833" max="14080" width="11.42578125" style="111"/>
    <col min="14081" max="14081" width="26.7109375" style="111" customWidth="1"/>
    <col min="14082" max="14087" width="8.7109375" style="111" customWidth="1"/>
    <col min="14088" max="14088" width="26.7109375" style="111" customWidth="1"/>
    <col min="14089" max="14336" width="11.42578125" style="111"/>
    <col min="14337" max="14337" width="26.7109375" style="111" customWidth="1"/>
    <col min="14338" max="14343" width="8.7109375" style="111" customWidth="1"/>
    <col min="14344" max="14344" width="26.7109375" style="111" customWidth="1"/>
    <col min="14345" max="14592" width="11.42578125" style="111"/>
    <col min="14593" max="14593" width="26.7109375" style="111" customWidth="1"/>
    <col min="14594" max="14599" width="8.7109375" style="111" customWidth="1"/>
    <col min="14600" max="14600" width="26.7109375" style="111" customWidth="1"/>
    <col min="14601" max="14848" width="11.42578125" style="111"/>
    <col min="14849" max="14849" width="26.7109375" style="111" customWidth="1"/>
    <col min="14850" max="14855" width="8.7109375" style="111" customWidth="1"/>
    <col min="14856" max="14856" width="26.7109375" style="111" customWidth="1"/>
    <col min="14857" max="15104" width="11.42578125" style="111"/>
    <col min="15105" max="15105" width="26.7109375" style="111" customWidth="1"/>
    <col min="15106" max="15111" width="8.7109375" style="111" customWidth="1"/>
    <col min="15112" max="15112" width="26.7109375" style="111" customWidth="1"/>
    <col min="15113" max="15360" width="11.42578125" style="111"/>
    <col min="15361" max="15361" width="26.7109375" style="111" customWidth="1"/>
    <col min="15362" max="15367" width="8.7109375" style="111" customWidth="1"/>
    <col min="15368" max="15368" width="26.7109375" style="111" customWidth="1"/>
    <col min="15369" max="15616" width="11.42578125" style="111"/>
    <col min="15617" max="15617" width="26.7109375" style="111" customWidth="1"/>
    <col min="15618" max="15623" width="8.7109375" style="111" customWidth="1"/>
    <col min="15624" max="15624" width="26.7109375" style="111" customWidth="1"/>
    <col min="15625" max="15872" width="11.42578125" style="111"/>
    <col min="15873" max="15873" width="26.7109375" style="111" customWidth="1"/>
    <col min="15874" max="15879" width="8.7109375" style="111" customWidth="1"/>
    <col min="15880" max="15880" width="26.7109375" style="111" customWidth="1"/>
    <col min="15881" max="16128" width="11.42578125" style="111"/>
    <col min="16129" max="16129" width="26.7109375" style="111" customWidth="1"/>
    <col min="16130" max="16135" width="8.7109375" style="111" customWidth="1"/>
    <col min="16136" max="16136" width="26.7109375" style="111" customWidth="1"/>
    <col min="16137" max="16384" width="11.42578125" style="111"/>
  </cols>
  <sheetData>
    <row r="1" spans="1:17" ht="24.75" customHeight="1">
      <c r="A1" s="1222" t="s">
        <v>292</v>
      </c>
      <c r="B1" s="1142"/>
      <c r="C1" s="1142"/>
      <c r="D1" s="1142"/>
      <c r="E1" s="1142"/>
      <c r="F1" s="1142"/>
      <c r="G1" s="1142"/>
      <c r="H1" s="1223" t="s">
        <v>293</v>
      </c>
    </row>
    <row r="2" spans="1:17" ht="18.95" customHeight="1">
      <c r="A2" s="618"/>
      <c r="H2" s="112"/>
    </row>
    <row r="3" spans="1:17" ht="18.95" customHeight="1">
      <c r="A3" s="1154" t="s">
        <v>711</v>
      </c>
      <c r="G3" s="1337" t="s">
        <v>714</v>
      </c>
      <c r="H3" s="1338"/>
    </row>
    <row r="4" spans="1:17" ht="18.95" customHeight="1">
      <c r="A4" s="1140" t="s">
        <v>712</v>
      </c>
      <c r="F4" s="1340" t="s">
        <v>715</v>
      </c>
      <c r="G4" s="1340"/>
      <c r="H4" s="1340"/>
    </row>
    <row r="5" spans="1:17" ht="18.95" customHeight="1">
      <c r="A5" s="1140" t="s">
        <v>713</v>
      </c>
      <c r="G5" s="1340" t="s">
        <v>716</v>
      </c>
      <c r="H5" s="1340"/>
    </row>
    <row r="6" spans="1:17" ht="18.95" customHeight="1"/>
    <row r="7" spans="1:17" ht="16.5" customHeight="1">
      <c r="A7" s="533" t="s">
        <v>574</v>
      </c>
      <c r="B7" s="1342" t="s">
        <v>336</v>
      </c>
      <c r="C7" s="1342"/>
      <c r="D7" s="797" t="s">
        <v>337</v>
      </c>
      <c r="E7" s="798"/>
      <c r="F7" s="797" t="s">
        <v>338</v>
      </c>
      <c r="G7" s="798"/>
      <c r="H7" s="571" t="s">
        <v>575</v>
      </c>
      <c r="I7" s="255"/>
      <c r="J7" s="255"/>
      <c r="K7" s="255"/>
      <c r="L7" s="255"/>
      <c r="M7" s="255"/>
      <c r="N7" s="255"/>
      <c r="O7" s="255"/>
      <c r="P7" s="255"/>
      <c r="Q7" s="255"/>
    </row>
    <row r="8" spans="1:17" ht="15.75">
      <c r="A8" s="269"/>
      <c r="B8" s="1342" t="s">
        <v>236</v>
      </c>
      <c r="C8" s="1342"/>
      <c r="D8" s="797" t="s">
        <v>339</v>
      </c>
      <c r="E8" s="797"/>
      <c r="F8" s="797" t="s">
        <v>340</v>
      </c>
      <c r="G8" s="797"/>
      <c r="H8" s="269"/>
      <c r="I8" s="255"/>
      <c r="J8" s="255"/>
      <c r="K8" s="255"/>
      <c r="L8" s="255"/>
      <c r="M8" s="255"/>
      <c r="N8" s="255"/>
      <c r="O8" s="255"/>
      <c r="P8" s="255"/>
      <c r="Q8" s="255"/>
    </row>
    <row r="9" spans="1:17" ht="12.95" customHeight="1">
      <c r="A9" s="799"/>
      <c r="B9" s="800" t="s">
        <v>5</v>
      </c>
      <c r="C9" s="800" t="s">
        <v>216</v>
      </c>
      <c r="D9" s="800" t="s">
        <v>5</v>
      </c>
      <c r="E9" s="800" t="s">
        <v>216</v>
      </c>
      <c r="F9" s="800" t="s">
        <v>5</v>
      </c>
      <c r="G9" s="800" t="s">
        <v>216</v>
      </c>
      <c r="H9" s="269"/>
      <c r="J9" s="801"/>
      <c r="K9" s="802"/>
      <c r="L9" s="255"/>
      <c r="M9" s="255"/>
      <c r="N9" s="255"/>
      <c r="O9" s="255"/>
      <c r="P9" s="255"/>
      <c r="Q9" s="255"/>
    </row>
    <row r="10" spans="1:17" ht="12.95" customHeight="1">
      <c r="A10" s="180"/>
      <c r="B10" s="800" t="s">
        <v>4</v>
      </c>
      <c r="C10" s="800" t="s">
        <v>2</v>
      </c>
      <c r="D10" s="800" t="s">
        <v>4</v>
      </c>
      <c r="E10" s="800" t="s">
        <v>2</v>
      </c>
      <c r="F10" s="800" t="s">
        <v>4</v>
      </c>
      <c r="G10" s="800" t="s">
        <v>2</v>
      </c>
      <c r="H10" s="258"/>
      <c r="J10" s="802"/>
      <c r="K10" s="802"/>
      <c r="L10" s="255"/>
      <c r="M10" s="255"/>
      <c r="N10" s="255"/>
      <c r="O10" s="255"/>
      <c r="P10" s="255"/>
      <c r="Q10" s="255"/>
    </row>
    <row r="11" spans="1:17" ht="6.75" customHeight="1">
      <c r="A11" s="269"/>
      <c r="B11" s="800"/>
      <c r="C11" s="800"/>
      <c r="D11" s="800"/>
      <c r="E11" s="800"/>
      <c r="F11" s="800"/>
      <c r="G11" s="800"/>
      <c r="H11" s="269"/>
      <c r="J11" s="802"/>
      <c r="K11" s="802"/>
      <c r="L11" s="255"/>
      <c r="M11" s="255"/>
      <c r="N11" s="255"/>
      <c r="O11" s="255"/>
      <c r="P11" s="255"/>
      <c r="Q11" s="255"/>
    </row>
    <row r="12" spans="1:17" ht="7.5" hidden="1" customHeight="1">
      <c r="A12" s="269"/>
      <c r="B12" s="800"/>
      <c r="C12" s="800"/>
      <c r="D12" s="800"/>
      <c r="E12" s="800"/>
      <c r="F12" s="800"/>
      <c r="G12" s="800"/>
      <c r="H12" s="269"/>
      <c r="J12" s="802"/>
      <c r="K12" s="802"/>
      <c r="L12" s="255"/>
      <c r="M12" s="255"/>
      <c r="N12" s="255"/>
      <c r="O12" s="255"/>
      <c r="P12" s="255"/>
      <c r="Q12" s="255"/>
    </row>
    <row r="13" spans="1:17" ht="21" customHeight="1">
      <c r="A13" s="803" t="s">
        <v>341</v>
      </c>
      <c r="B13" s="791">
        <f>F13+D13</f>
        <v>40</v>
      </c>
      <c r="C13" s="791">
        <f>G13+E13</f>
        <v>14</v>
      </c>
      <c r="D13" s="804">
        <v>19</v>
      </c>
      <c r="E13" s="804">
        <v>5</v>
      </c>
      <c r="F13" s="804">
        <v>21</v>
      </c>
      <c r="G13" s="804">
        <v>9</v>
      </c>
      <c r="H13" s="1069" t="s">
        <v>18</v>
      </c>
      <c r="J13" s="802"/>
      <c r="K13" s="802"/>
      <c r="L13" s="255"/>
      <c r="M13" s="255"/>
      <c r="N13" s="255"/>
      <c r="O13" s="255"/>
      <c r="P13" s="255"/>
      <c r="Q13" s="255"/>
    </row>
    <row r="14" spans="1:17" ht="21" customHeight="1">
      <c r="A14" s="803" t="s">
        <v>342</v>
      </c>
      <c r="B14" s="791">
        <f t="shared" ref="B14:B44" si="0">F14+D14</f>
        <v>41</v>
      </c>
      <c r="C14" s="791">
        <f t="shared" ref="C14:C44" si="1">G14+E14</f>
        <v>29</v>
      </c>
      <c r="D14" s="805">
        <v>23</v>
      </c>
      <c r="E14" s="805">
        <v>14</v>
      </c>
      <c r="F14" s="805">
        <v>18</v>
      </c>
      <c r="G14" s="805">
        <v>15</v>
      </c>
      <c r="H14" s="1069" t="s">
        <v>20</v>
      </c>
      <c r="J14" s="802"/>
      <c r="K14" s="802"/>
      <c r="L14" s="255"/>
      <c r="M14" s="255"/>
      <c r="N14" s="255"/>
      <c r="O14" s="255"/>
      <c r="P14" s="255"/>
      <c r="Q14" s="255"/>
    </row>
    <row r="15" spans="1:17" ht="21" customHeight="1">
      <c r="A15" s="803" t="s">
        <v>297</v>
      </c>
      <c r="B15" s="791">
        <f t="shared" si="0"/>
        <v>224</v>
      </c>
      <c r="C15" s="791">
        <f t="shared" si="1"/>
        <v>133</v>
      </c>
      <c r="D15" s="805">
        <v>106</v>
      </c>
      <c r="E15" s="805">
        <v>59</v>
      </c>
      <c r="F15" s="805">
        <v>118</v>
      </c>
      <c r="G15" s="805">
        <v>74</v>
      </c>
      <c r="H15" s="1069" t="s">
        <v>298</v>
      </c>
      <c r="J15" s="802"/>
      <c r="K15" s="802"/>
      <c r="L15" s="255"/>
      <c r="M15" s="255"/>
      <c r="N15" s="255"/>
      <c r="O15" s="255"/>
      <c r="P15" s="255"/>
      <c r="Q15" s="255"/>
    </row>
    <row r="16" spans="1:17" ht="21" customHeight="1">
      <c r="A16" s="803" t="s">
        <v>343</v>
      </c>
      <c r="B16" s="791">
        <f t="shared" si="0"/>
        <v>0</v>
      </c>
      <c r="C16" s="791">
        <f t="shared" si="1"/>
        <v>0</v>
      </c>
      <c r="D16" s="805">
        <v>0</v>
      </c>
      <c r="E16" s="805">
        <v>0</v>
      </c>
      <c r="F16" s="805">
        <v>0</v>
      </c>
      <c r="G16" s="805">
        <v>0</v>
      </c>
      <c r="H16" s="1069" t="s">
        <v>30</v>
      </c>
      <c r="J16" s="802"/>
      <c r="K16" s="802"/>
      <c r="L16" s="255"/>
      <c r="M16" s="255"/>
      <c r="N16" s="255"/>
      <c r="O16" s="255"/>
      <c r="P16" s="255"/>
      <c r="Q16" s="255"/>
    </row>
    <row r="17" spans="1:17" ht="20.25" customHeight="1">
      <c r="A17" s="803" t="s">
        <v>344</v>
      </c>
      <c r="B17" s="791">
        <f t="shared" si="0"/>
        <v>362</v>
      </c>
      <c r="C17" s="791">
        <f t="shared" si="1"/>
        <v>169</v>
      </c>
      <c r="D17" s="805">
        <v>169</v>
      </c>
      <c r="E17" s="805">
        <v>81</v>
      </c>
      <c r="F17" s="805">
        <v>193</v>
      </c>
      <c r="G17" s="805">
        <v>88</v>
      </c>
      <c r="H17" s="1069" t="s">
        <v>300</v>
      </c>
      <c r="J17" s="255"/>
      <c r="K17" s="255"/>
      <c r="L17" s="255"/>
      <c r="M17" s="255"/>
      <c r="N17" s="255"/>
      <c r="O17" s="255"/>
      <c r="P17" s="255"/>
      <c r="Q17" s="255"/>
    </row>
    <row r="18" spans="1:17" ht="20.25" customHeight="1">
      <c r="A18" s="803" t="s">
        <v>345</v>
      </c>
      <c r="B18" s="791">
        <f t="shared" si="0"/>
        <v>220</v>
      </c>
      <c r="C18" s="791">
        <f t="shared" si="1"/>
        <v>86</v>
      </c>
      <c r="D18" s="805">
        <v>105</v>
      </c>
      <c r="E18" s="805">
        <v>45</v>
      </c>
      <c r="F18" s="807">
        <v>115</v>
      </c>
      <c r="G18" s="807">
        <v>41</v>
      </c>
      <c r="H18" s="1069" t="s">
        <v>302</v>
      </c>
      <c r="J18" s="255"/>
      <c r="K18" s="255"/>
      <c r="L18" s="255"/>
      <c r="M18" s="255"/>
      <c r="N18" s="255"/>
      <c r="O18" s="255"/>
      <c r="P18" s="255"/>
      <c r="Q18" s="255"/>
    </row>
    <row r="19" spans="1:17" s="115" customFormat="1" ht="20.25" customHeight="1">
      <c r="A19" s="803" t="s">
        <v>346</v>
      </c>
      <c r="B19" s="791">
        <f t="shared" si="0"/>
        <v>270</v>
      </c>
      <c r="C19" s="791">
        <f t="shared" si="1"/>
        <v>169</v>
      </c>
      <c r="D19" s="805">
        <v>121</v>
      </c>
      <c r="E19" s="805">
        <v>86</v>
      </c>
      <c r="F19" s="805">
        <v>149</v>
      </c>
      <c r="G19" s="805">
        <v>83</v>
      </c>
      <c r="H19" s="1069" t="s">
        <v>304</v>
      </c>
      <c r="L19" s="477"/>
      <c r="M19" s="477"/>
      <c r="N19" s="477"/>
      <c r="O19" s="477"/>
    </row>
    <row r="20" spans="1:17" s="115" customFormat="1" ht="20.25" customHeight="1">
      <c r="A20" s="803" t="s">
        <v>347</v>
      </c>
      <c r="B20" s="791">
        <f t="shared" si="0"/>
        <v>52</v>
      </c>
      <c r="C20" s="791">
        <f t="shared" si="1"/>
        <v>26</v>
      </c>
      <c r="D20" s="805">
        <v>11</v>
      </c>
      <c r="E20" s="805">
        <v>9</v>
      </c>
      <c r="F20" s="805">
        <v>41</v>
      </c>
      <c r="G20" s="805">
        <v>17</v>
      </c>
      <c r="H20" s="1069" t="s">
        <v>66</v>
      </c>
      <c r="L20" s="477"/>
      <c r="M20" s="477"/>
      <c r="N20" s="477"/>
      <c r="O20" s="477"/>
    </row>
    <row r="21" spans="1:17" s="115" customFormat="1" ht="20.25" customHeight="1">
      <c r="A21" s="803" t="s">
        <v>348</v>
      </c>
      <c r="B21" s="791">
        <f t="shared" si="0"/>
        <v>111</v>
      </c>
      <c r="C21" s="791">
        <f t="shared" si="1"/>
        <v>62</v>
      </c>
      <c r="D21" s="805">
        <v>58</v>
      </c>
      <c r="E21" s="805">
        <v>35</v>
      </c>
      <c r="F21" s="805">
        <v>53</v>
      </c>
      <c r="G21" s="805">
        <v>27</v>
      </c>
      <c r="H21" s="1069" t="s">
        <v>68</v>
      </c>
      <c r="L21" s="477"/>
      <c r="M21" s="477"/>
      <c r="N21" s="477"/>
      <c r="O21" s="477"/>
    </row>
    <row r="22" spans="1:17" s="115" customFormat="1" ht="20.25" customHeight="1">
      <c r="A22" s="803" t="s">
        <v>349</v>
      </c>
      <c r="B22" s="791">
        <f t="shared" si="0"/>
        <v>264</v>
      </c>
      <c r="C22" s="791">
        <f t="shared" si="1"/>
        <v>125</v>
      </c>
      <c r="D22" s="805">
        <v>122</v>
      </c>
      <c r="E22" s="805">
        <v>56</v>
      </c>
      <c r="F22" s="805">
        <v>142</v>
      </c>
      <c r="G22" s="805">
        <v>69</v>
      </c>
      <c r="H22" s="1069" t="s">
        <v>74</v>
      </c>
      <c r="L22" s="477"/>
      <c r="M22" s="477"/>
      <c r="N22" s="477"/>
      <c r="O22" s="477"/>
    </row>
    <row r="23" spans="1:17" s="115" customFormat="1" ht="20.25" customHeight="1">
      <c r="A23" s="803" t="s">
        <v>350</v>
      </c>
      <c r="B23" s="791">
        <f t="shared" si="0"/>
        <v>273</v>
      </c>
      <c r="C23" s="791">
        <f t="shared" si="1"/>
        <v>173</v>
      </c>
      <c r="D23" s="805">
        <v>127</v>
      </c>
      <c r="E23" s="805">
        <v>79</v>
      </c>
      <c r="F23" s="805">
        <v>146</v>
      </c>
      <c r="G23" s="805">
        <v>94</v>
      </c>
      <c r="H23" s="1069" t="s">
        <v>78</v>
      </c>
      <c r="L23" s="477"/>
      <c r="M23" s="477"/>
      <c r="N23" s="477"/>
      <c r="O23" s="477"/>
    </row>
    <row r="24" spans="1:17" s="115" customFormat="1" ht="20.25" customHeight="1">
      <c r="A24" s="803" t="s">
        <v>351</v>
      </c>
      <c r="B24" s="791">
        <f t="shared" si="0"/>
        <v>253</v>
      </c>
      <c r="C24" s="791">
        <f t="shared" si="1"/>
        <v>130</v>
      </c>
      <c r="D24" s="805">
        <v>101</v>
      </c>
      <c r="E24" s="805">
        <v>52</v>
      </c>
      <c r="F24" s="805">
        <v>152</v>
      </c>
      <c r="G24" s="805">
        <v>78</v>
      </c>
      <c r="H24" s="1069" t="s">
        <v>309</v>
      </c>
      <c r="L24" s="477"/>
      <c r="M24" s="477"/>
      <c r="N24" s="477"/>
      <c r="O24" s="477"/>
    </row>
    <row r="25" spans="1:17" s="115" customFormat="1" ht="20.25" customHeight="1">
      <c r="A25" s="803" t="s">
        <v>352</v>
      </c>
      <c r="B25" s="791">
        <f t="shared" si="0"/>
        <v>64</v>
      </c>
      <c r="C25" s="791">
        <f t="shared" si="1"/>
        <v>34</v>
      </c>
      <c r="D25" s="805">
        <v>27</v>
      </c>
      <c r="E25" s="805">
        <v>14</v>
      </c>
      <c r="F25" s="805">
        <v>37</v>
      </c>
      <c r="G25" s="805">
        <v>20</v>
      </c>
      <c r="H25" s="1069" t="s">
        <v>82</v>
      </c>
      <c r="L25" s="477"/>
      <c r="M25" s="477"/>
      <c r="N25" s="477"/>
      <c r="O25" s="477"/>
    </row>
    <row r="26" spans="1:17" s="115" customFormat="1" ht="20.25" customHeight="1">
      <c r="A26" s="803" t="s">
        <v>353</v>
      </c>
      <c r="B26" s="791">
        <f t="shared" si="0"/>
        <v>52</v>
      </c>
      <c r="C26" s="791">
        <f t="shared" si="1"/>
        <v>25</v>
      </c>
      <c r="D26" s="805">
        <v>23</v>
      </c>
      <c r="E26" s="805">
        <v>12</v>
      </c>
      <c r="F26" s="805">
        <v>29</v>
      </c>
      <c r="G26" s="805">
        <v>13</v>
      </c>
      <c r="H26" s="1069" t="s">
        <v>92</v>
      </c>
      <c r="L26" s="477"/>
      <c r="M26" s="477"/>
      <c r="N26" s="477"/>
      <c r="O26" s="477"/>
    </row>
    <row r="27" spans="1:17" s="115" customFormat="1" ht="20.25" customHeight="1">
      <c r="A27" s="803" t="s">
        <v>311</v>
      </c>
      <c r="B27" s="791">
        <f t="shared" si="0"/>
        <v>55</v>
      </c>
      <c r="C27" s="791">
        <f t="shared" si="1"/>
        <v>40</v>
      </c>
      <c r="D27" s="805">
        <v>28</v>
      </c>
      <c r="E27" s="805">
        <v>19</v>
      </c>
      <c r="F27" s="805">
        <v>27</v>
      </c>
      <c r="G27" s="805">
        <v>21</v>
      </c>
      <c r="H27" s="1069" t="s">
        <v>98</v>
      </c>
      <c r="L27" s="477"/>
      <c r="M27" s="477"/>
      <c r="N27" s="477"/>
      <c r="O27" s="477"/>
    </row>
    <row r="28" spans="1:17" ht="20.25" customHeight="1">
      <c r="A28" s="803" t="s">
        <v>312</v>
      </c>
      <c r="B28" s="791">
        <f t="shared" si="0"/>
        <v>178</v>
      </c>
      <c r="C28" s="791">
        <f t="shared" si="1"/>
        <v>95</v>
      </c>
      <c r="D28" s="805">
        <v>0</v>
      </c>
      <c r="E28" s="805">
        <v>0</v>
      </c>
      <c r="F28" s="805">
        <v>178</v>
      </c>
      <c r="G28" s="805">
        <v>95</v>
      </c>
      <c r="H28" s="1069" t="s">
        <v>584</v>
      </c>
      <c r="J28" s="255"/>
      <c r="K28" s="255"/>
      <c r="L28" s="255"/>
      <c r="M28" s="255"/>
      <c r="N28" s="255"/>
      <c r="O28" s="255"/>
      <c r="P28" s="255"/>
      <c r="Q28" s="255"/>
    </row>
    <row r="29" spans="1:17" ht="20.25" customHeight="1">
      <c r="A29" s="803" t="s">
        <v>354</v>
      </c>
      <c r="B29" s="791">
        <f t="shared" si="0"/>
        <v>503</v>
      </c>
      <c r="C29" s="791">
        <f t="shared" si="1"/>
        <v>174</v>
      </c>
      <c r="D29" s="805">
        <v>244</v>
      </c>
      <c r="E29" s="805">
        <v>81</v>
      </c>
      <c r="F29" s="805">
        <v>259</v>
      </c>
      <c r="G29" s="805">
        <v>93</v>
      </c>
      <c r="H29" s="1069" t="s">
        <v>314</v>
      </c>
      <c r="J29" s="255"/>
      <c r="K29" s="255"/>
      <c r="L29" s="255"/>
      <c r="M29" s="255"/>
      <c r="N29" s="255"/>
      <c r="O29" s="255"/>
      <c r="P29" s="255"/>
      <c r="Q29" s="255"/>
    </row>
    <row r="30" spans="1:17" ht="20.25" customHeight="1">
      <c r="A30" s="803" t="s">
        <v>315</v>
      </c>
      <c r="B30" s="791">
        <f t="shared" si="0"/>
        <v>248</v>
      </c>
      <c r="C30" s="791">
        <f t="shared" si="1"/>
        <v>133</v>
      </c>
      <c r="D30" s="805">
        <v>116</v>
      </c>
      <c r="E30" s="805">
        <v>59</v>
      </c>
      <c r="F30" s="805">
        <v>132</v>
      </c>
      <c r="G30" s="805">
        <v>74</v>
      </c>
      <c r="H30" s="1069" t="s">
        <v>316</v>
      </c>
      <c r="J30" s="255"/>
      <c r="K30" s="255"/>
      <c r="L30" s="255"/>
      <c r="M30" s="255"/>
      <c r="N30" s="255"/>
      <c r="O30" s="255"/>
      <c r="P30" s="255"/>
      <c r="Q30" s="255"/>
    </row>
    <row r="31" spans="1:17" ht="20.25" customHeight="1">
      <c r="A31" s="803" t="s">
        <v>355</v>
      </c>
      <c r="B31" s="791">
        <f t="shared" si="0"/>
        <v>217</v>
      </c>
      <c r="C31" s="791">
        <f t="shared" si="1"/>
        <v>105</v>
      </c>
      <c r="D31" s="805">
        <v>97</v>
      </c>
      <c r="E31" s="805">
        <v>42</v>
      </c>
      <c r="F31" s="805">
        <v>120</v>
      </c>
      <c r="G31" s="805">
        <v>63</v>
      </c>
      <c r="H31" s="1069" t="s">
        <v>320</v>
      </c>
      <c r="J31" s="255"/>
      <c r="K31" s="255"/>
      <c r="L31" s="255"/>
      <c r="M31" s="255"/>
      <c r="N31" s="255"/>
      <c r="O31" s="255"/>
      <c r="P31" s="255"/>
      <c r="Q31" s="255"/>
    </row>
    <row r="32" spans="1:17" ht="20.25" customHeight="1">
      <c r="A32" s="803" t="s">
        <v>356</v>
      </c>
      <c r="B32" s="791">
        <f t="shared" si="0"/>
        <v>103</v>
      </c>
      <c r="C32" s="791">
        <f t="shared" si="1"/>
        <v>53</v>
      </c>
      <c r="D32" s="805">
        <v>48</v>
      </c>
      <c r="E32" s="805">
        <v>21</v>
      </c>
      <c r="F32" s="805">
        <v>55</v>
      </c>
      <c r="G32" s="805">
        <v>32</v>
      </c>
      <c r="H32" s="1069" t="s">
        <v>471</v>
      </c>
      <c r="J32" s="255"/>
      <c r="K32" s="255"/>
      <c r="L32" s="255"/>
      <c r="M32" s="255"/>
      <c r="N32" s="255"/>
      <c r="O32" s="255"/>
      <c r="P32" s="255"/>
      <c r="Q32" s="255"/>
    </row>
    <row r="33" spans="1:17" ht="20.25" customHeight="1">
      <c r="A33" s="803" t="s">
        <v>357</v>
      </c>
      <c r="B33" s="791">
        <f t="shared" si="0"/>
        <v>54</v>
      </c>
      <c r="C33" s="791">
        <f t="shared" si="1"/>
        <v>38</v>
      </c>
      <c r="D33" s="805">
        <v>26</v>
      </c>
      <c r="E33" s="805">
        <v>21</v>
      </c>
      <c r="F33" s="805">
        <v>28</v>
      </c>
      <c r="G33" s="805">
        <v>17</v>
      </c>
      <c r="H33" s="1069" t="s">
        <v>358</v>
      </c>
      <c r="J33" s="255"/>
      <c r="K33" s="255"/>
      <c r="L33" s="255"/>
      <c r="M33" s="255"/>
      <c r="N33" s="255"/>
      <c r="O33" s="255"/>
      <c r="P33" s="255"/>
      <c r="Q33" s="255"/>
    </row>
    <row r="34" spans="1:17" ht="20.25" customHeight="1">
      <c r="A34" s="803" t="s">
        <v>359</v>
      </c>
      <c r="B34" s="791">
        <f t="shared" si="0"/>
        <v>105</v>
      </c>
      <c r="C34" s="791">
        <f t="shared" si="1"/>
        <v>63</v>
      </c>
      <c r="D34" s="805">
        <v>56</v>
      </c>
      <c r="E34" s="805">
        <v>30</v>
      </c>
      <c r="F34" s="805">
        <v>49</v>
      </c>
      <c r="G34" s="805">
        <v>33</v>
      </c>
      <c r="H34" s="1069" t="s">
        <v>477</v>
      </c>
      <c r="J34" s="255"/>
      <c r="K34" s="255"/>
      <c r="L34" s="255"/>
      <c r="M34" s="255"/>
      <c r="N34" s="255"/>
      <c r="O34" s="255"/>
      <c r="P34" s="255"/>
      <c r="Q34" s="255"/>
    </row>
    <row r="35" spans="1:17" ht="20.25" customHeight="1">
      <c r="A35" s="803" t="s">
        <v>360</v>
      </c>
      <c r="B35" s="791">
        <f t="shared" si="0"/>
        <v>339</v>
      </c>
      <c r="C35" s="791">
        <f t="shared" si="1"/>
        <v>150</v>
      </c>
      <c r="D35" s="805">
        <v>151</v>
      </c>
      <c r="E35" s="805">
        <v>71</v>
      </c>
      <c r="F35" s="805">
        <v>188</v>
      </c>
      <c r="G35" s="805">
        <v>79</v>
      </c>
      <c r="H35" s="1069" t="s">
        <v>322</v>
      </c>
      <c r="J35" s="255"/>
      <c r="K35" s="255"/>
      <c r="L35" s="255"/>
      <c r="M35" s="255"/>
      <c r="N35" s="255"/>
      <c r="O35" s="255"/>
      <c r="P35" s="255"/>
      <c r="Q35" s="255"/>
    </row>
    <row r="36" spans="1:17" ht="20.25" customHeight="1">
      <c r="A36" s="803" t="s">
        <v>323</v>
      </c>
      <c r="B36" s="791">
        <f t="shared" si="0"/>
        <v>178</v>
      </c>
      <c r="C36" s="791">
        <f t="shared" si="1"/>
        <v>86</v>
      </c>
      <c r="D36" s="805">
        <v>80</v>
      </c>
      <c r="E36" s="805">
        <v>38</v>
      </c>
      <c r="F36" s="805">
        <v>98</v>
      </c>
      <c r="G36" s="805">
        <v>48</v>
      </c>
      <c r="H36" s="1069" t="s">
        <v>479</v>
      </c>
      <c r="J36" s="255"/>
      <c r="K36" s="255"/>
      <c r="L36" s="255"/>
      <c r="M36" s="255"/>
      <c r="N36" s="255"/>
      <c r="O36" s="255"/>
      <c r="P36" s="255"/>
      <c r="Q36" s="255"/>
    </row>
    <row r="37" spans="1:17" ht="20.25" customHeight="1">
      <c r="A37" s="803" t="s">
        <v>361</v>
      </c>
      <c r="B37" s="791">
        <f t="shared" si="0"/>
        <v>159</v>
      </c>
      <c r="C37" s="791">
        <f t="shared" si="1"/>
        <v>84</v>
      </c>
      <c r="D37" s="805">
        <v>78</v>
      </c>
      <c r="E37" s="805">
        <v>41</v>
      </c>
      <c r="F37" s="805">
        <v>81</v>
      </c>
      <c r="G37" s="805">
        <v>43</v>
      </c>
      <c r="H37" s="1069" t="s">
        <v>325</v>
      </c>
      <c r="J37" s="255"/>
      <c r="K37" s="255"/>
      <c r="L37" s="255"/>
      <c r="M37" s="255"/>
      <c r="N37" s="255"/>
      <c r="O37" s="255"/>
      <c r="P37" s="255"/>
      <c r="Q37" s="255"/>
    </row>
    <row r="38" spans="1:17" ht="20.25" customHeight="1">
      <c r="A38" s="803" t="s">
        <v>326</v>
      </c>
      <c r="B38" s="791">
        <f t="shared" si="0"/>
        <v>105</v>
      </c>
      <c r="C38" s="791">
        <f t="shared" si="1"/>
        <v>54</v>
      </c>
      <c r="D38" s="805">
        <v>47</v>
      </c>
      <c r="E38" s="805">
        <v>23</v>
      </c>
      <c r="F38" s="805">
        <v>58</v>
      </c>
      <c r="G38" s="805">
        <v>31</v>
      </c>
      <c r="H38" s="1069" t="s">
        <v>327</v>
      </c>
      <c r="J38" s="255"/>
      <c r="K38" s="255"/>
      <c r="L38" s="255"/>
      <c r="M38" s="255"/>
      <c r="N38" s="255"/>
      <c r="O38" s="255"/>
      <c r="P38" s="255"/>
      <c r="Q38" s="255"/>
    </row>
    <row r="39" spans="1:17" ht="20.25" customHeight="1">
      <c r="A39" s="803" t="s">
        <v>328</v>
      </c>
      <c r="B39" s="791">
        <f t="shared" si="0"/>
        <v>363</v>
      </c>
      <c r="C39" s="791">
        <f t="shared" si="1"/>
        <v>161</v>
      </c>
      <c r="D39" s="805">
        <v>170</v>
      </c>
      <c r="E39" s="805">
        <v>84</v>
      </c>
      <c r="F39" s="805">
        <v>193</v>
      </c>
      <c r="G39" s="805">
        <v>77</v>
      </c>
      <c r="H39" s="1069" t="s">
        <v>329</v>
      </c>
      <c r="J39" s="255"/>
      <c r="K39" s="255"/>
      <c r="L39" s="255"/>
      <c r="M39" s="255"/>
      <c r="N39" s="255"/>
      <c r="O39" s="255"/>
      <c r="P39" s="255"/>
      <c r="Q39" s="255"/>
    </row>
    <row r="40" spans="1:17" ht="20.25" customHeight="1">
      <c r="A40" s="803" t="s">
        <v>362</v>
      </c>
      <c r="B40" s="791">
        <f t="shared" si="0"/>
        <v>113</v>
      </c>
      <c r="C40" s="791">
        <f t="shared" si="1"/>
        <v>83</v>
      </c>
      <c r="D40" s="805">
        <v>53</v>
      </c>
      <c r="E40" s="805">
        <v>35</v>
      </c>
      <c r="F40" s="805">
        <v>60</v>
      </c>
      <c r="G40" s="805">
        <v>48</v>
      </c>
      <c r="H40" s="1069" t="s">
        <v>585</v>
      </c>
      <c r="J40" s="255"/>
      <c r="K40" s="255"/>
      <c r="L40" s="255"/>
      <c r="M40" s="255"/>
      <c r="N40" s="255"/>
      <c r="O40" s="255"/>
      <c r="P40" s="255"/>
      <c r="Q40" s="255"/>
    </row>
    <row r="41" spans="1:17" ht="20.25" customHeight="1">
      <c r="A41" s="803" t="s">
        <v>363</v>
      </c>
      <c r="B41" s="791">
        <f t="shared" si="0"/>
        <v>53</v>
      </c>
      <c r="C41" s="791">
        <f t="shared" si="1"/>
        <v>20</v>
      </c>
      <c r="D41" s="805">
        <v>23</v>
      </c>
      <c r="E41" s="805">
        <v>8</v>
      </c>
      <c r="F41" s="805">
        <v>30</v>
      </c>
      <c r="G41" s="805">
        <v>12</v>
      </c>
      <c r="H41" s="1069" t="s">
        <v>331</v>
      </c>
      <c r="L41" s="255"/>
      <c r="M41" s="255"/>
      <c r="N41" s="255"/>
      <c r="O41" s="255"/>
    </row>
    <row r="42" spans="1:17" ht="20.25" customHeight="1">
      <c r="A42" s="803" t="s">
        <v>332</v>
      </c>
      <c r="B42" s="791">
        <f t="shared" si="0"/>
        <v>106</v>
      </c>
      <c r="C42" s="791">
        <f t="shared" si="1"/>
        <v>64</v>
      </c>
      <c r="D42" s="805">
        <v>53</v>
      </c>
      <c r="E42" s="805">
        <v>30</v>
      </c>
      <c r="F42" s="805">
        <v>53</v>
      </c>
      <c r="G42" s="805">
        <v>34</v>
      </c>
      <c r="H42" s="1069" t="s">
        <v>333</v>
      </c>
      <c r="L42" s="255"/>
      <c r="M42" s="255"/>
      <c r="N42" s="255"/>
      <c r="O42" s="255"/>
    </row>
    <row r="43" spans="1:17" ht="20.25" customHeight="1">
      <c r="A43" s="803" t="s">
        <v>364</v>
      </c>
      <c r="B43" s="791">
        <f t="shared" si="0"/>
        <v>91</v>
      </c>
      <c r="C43" s="791">
        <f t="shared" si="1"/>
        <v>53</v>
      </c>
      <c r="D43" s="808">
        <v>39</v>
      </c>
      <c r="E43" s="808">
        <v>23</v>
      </c>
      <c r="F43" s="808">
        <v>52</v>
      </c>
      <c r="G43" s="808">
        <v>30</v>
      </c>
      <c r="H43" s="1069" t="s">
        <v>335</v>
      </c>
      <c r="L43" s="255"/>
      <c r="M43" s="255"/>
      <c r="N43" s="255"/>
      <c r="O43" s="255"/>
    </row>
    <row r="44" spans="1:17" ht="20.25" customHeight="1">
      <c r="A44" s="809" t="s">
        <v>281</v>
      </c>
      <c r="B44" s="791">
        <f t="shared" si="0"/>
        <v>5196</v>
      </c>
      <c r="C44" s="791">
        <f t="shared" si="1"/>
        <v>2631</v>
      </c>
      <c r="D44" s="810">
        <f t="shared" ref="D44:F44" si="2">SUM(D13:D43)</f>
        <v>2321</v>
      </c>
      <c r="E44" s="810">
        <f t="shared" si="2"/>
        <v>1173</v>
      </c>
      <c r="F44" s="810">
        <f t="shared" si="2"/>
        <v>2875</v>
      </c>
      <c r="G44" s="810">
        <f>SUM(G13:G43)</f>
        <v>1458</v>
      </c>
      <c r="H44" s="811" t="s">
        <v>5</v>
      </c>
      <c r="I44" s="696">
        <v>787</v>
      </c>
      <c r="J44" s="696">
        <v>2222</v>
      </c>
      <c r="K44" s="696">
        <v>1034</v>
      </c>
      <c r="L44" s="255"/>
      <c r="M44" s="255"/>
      <c r="N44" s="255"/>
      <c r="O44" s="255"/>
    </row>
    <row r="45" spans="1:17" ht="12.95" customHeight="1">
      <c r="A45" s="812"/>
      <c r="B45" s="813"/>
      <c r="C45" s="814"/>
      <c r="D45" s="813"/>
      <c r="E45" s="813"/>
      <c r="F45" s="813"/>
      <c r="G45" s="813"/>
      <c r="H45" s="806"/>
      <c r="I45" s="696"/>
      <c r="J45" s="696"/>
      <c r="K45" s="696"/>
      <c r="L45" s="255"/>
      <c r="M45" s="255"/>
      <c r="N45" s="255"/>
      <c r="O45" s="255"/>
    </row>
    <row r="46" spans="1:17" ht="12.95" customHeight="1">
      <c r="A46" s="809"/>
      <c r="B46" s="815"/>
      <c r="C46" s="815"/>
      <c r="D46" s="810"/>
      <c r="E46" s="810"/>
      <c r="F46" s="810"/>
      <c r="G46" s="810"/>
      <c r="H46" s="811"/>
      <c r="I46" s="696">
        <v>787</v>
      </c>
      <c r="J46" s="696">
        <v>2222</v>
      </c>
      <c r="K46" s="696">
        <v>1034</v>
      </c>
      <c r="L46" s="255"/>
      <c r="M46" s="255"/>
      <c r="N46" s="255"/>
      <c r="O46" s="255"/>
    </row>
    <row r="47" spans="1:17" ht="12.95" customHeight="1">
      <c r="A47" s="269"/>
      <c r="B47" s="808"/>
      <c r="C47" s="808"/>
      <c r="D47" s="808"/>
      <c r="E47" s="808"/>
      <c r="F47" s="808"/>
      <c r="G47" s="808"/>
      <c r="H47" s="816"/>
      <c r="I47" s="255"/>
      <c r="J47" s="255"/>
      <c r="K47" s="255"/>
      <c r="L47" s="255"/>
      <c r="M47" s="255"/>
      <c r="N47" s="255"/>
      <c r="O47" s="255"/>
    </row>
    <row r="48" spans="1:17" ht="12.95" customHeight="1">
      <c r="A48" s="269"/>
      <c r="B48" s="269"/>
      <c r="C48" s="269"/>
      <c r="D48" s="269"/>
      <c r="E48" s="269"/>
      <c r="F48" s="269"/>
      <c r="G48" s="269"/>
      <c r="H48" s="816"/>
      <c r="I48" s="794"/>
      <c r="J48" s="794"/>
      <c r="K48" s="255"/>
      <c r="L48" s="255"/>
      <c r="M48" s="255"/>
      <c r="N48" s="255"/>
      <c r="O48" s="255"/>
    </row>
    <row r="50" spans="1:15" ht="12.95" customHeight="1">
      <c r="A50" s="269"/>
      <c r="B50" s="269"/>
      <c r="C50" s="269"/>
      <c r="D50" s="269"/>
      <c r="E50" s="269"/>
      <c r="F50" s="269"/>
      <c r="G50" s="269"/>
      <c r="H50" s="816"/>
      <c r="I50" s="255"/>
      <c r="J50" s="255"/>
      <c r="K50" s="255"/>
      <c r="L50" s="255"/>
      <c r="M50" s="255"/>
      <c r="N50" s="255"/>
      <c r="O50" s="255"/>
    </row>
    <row r="51" spans="1:15" ht="12.95" customHeight="1">
      <c r="A51" s="6" t="s">
        <v>6</v>
      </c>
      <c r="B51" s="6"/>
      <c r="C51" s="6"/>
      <c r="D51" s="450"/>
      <c r="E51" s="776"/>
      <c r="F51" s="776"/>
      <c r="G51" s="776"/>
      <c r="H51" s="7" t="s">
        <v>7</v>
      </c>
      <c r="I51" s="255"/>
      <c r="J51" s="255"/>
      <c r="K51" s="255"/>
      <c r="L51" s="255"/>
      <c r="M51" s="255"/>
      <c r="N51" s="255"/>
      <c r="O51" s="255"/>
    </row>
    <row r="53" spans="1:15" ht="12.75" customHeight="1">
      <c r="A53" s="817"/>
      <c r="B53" s="269"/>
      <c r="C53" s="269"/>
      <c r="D53" s="269"/>
      <c r="E53" s="269"/>
      <c r="F53" s="269"/>
      <c r="G53" s="269"/>
      <c r="H53" s="818"/>
      <c r="I53" s="255"/>
      <c r="J53" s="255"/>
      <c r="K53" s="255"/>
      <c r="L53" s="255"/>
      <c r="M53" s="255"/>
      <c r="N53" s="255"/>
      <c r="O53" s="255"/>
    </row>
    <row r="55" spans="1:15" ht="12.75" customHeight="1">
      <c r="A55" s="1341"/>
      <c r="B55" s="1341"/>
      <c r="C55" s="1341"/>
      <c r="D55" s="1341"/>
      <c r="E55" s="1341"/>
      <c r="F55" s="1341"/>
      <c r="G55" s="1341"/>
      <c r="H55" s="1341"/>
      <c r="I55" s="255"/>
      <c r="J55" s="255"/>
      <c r="K55" s="255"/>
      <c r="L55" s="255"/>
      <c r="M55" s="255"/>
      <c r="N55" s="255"/>
      <c r="O55" s="255"/>
    </row>
    <row r="56" spans="1:15" ht="12.75" customHeight="1">
      <c r="A56" s="269"/>
      <c r="B56" s="269"/>
      <c r="C56" s="269"/>
      <c r="D56" s="269"/>
      <c r="E56" s="269"/>
      <c r="F56" s="269"/>
      <c r="G56" s="269"/>
      <c r="H56" s="816"/>
    </row>
    <row r="57" spans="1:15" ht="12.75" customHeight="1">
      <c r="A57" s="269"/>
      <c r="B57" s="269"/>
      <c r="C57" s="269"/>
      <c r="D57" s="269"/>
      <c r="E57" s="269"/>
      <c r="F57" s="269"/>
      <c r="G57" s="269"/>
      <c r="H57" s="816"/>
    </row>
    <row r="58" spans="1:15" ht="12.75" customHeight="1">
      <c r="A58" s="269"/>
      <c r="B58" s="269"/>
      <c r="C58" s="269"/>
      <c r="D58" s="269"/>
      <c r="E58" s="269"/>
      <c r="F58" s="269"/>
      <c r="G58" s="269"/>
      <c r="H58" s="816"/>
    </row>
    <row r="59" spans="1:15" ht="12.75" customHeight="1">
      <c r="A59" s="269"/>
      <c r="B59" s="269"/>
      <c r="C59" s="269"/>
      <c r="D59" s="269"/>
      <c r="E59" s="269"/>
      <c r="F59" s="269"/>
      <c r="G59" s="269"/>
      <c r="H59" s="816"/>
    </row>
    <row r="60" spans="1:15" ht="12.75" customHeight="1">
      <c r="A60" s="269"/>
      <c r="B60" s="269"/>
      <c r="C60" s="269"/>
      <c r="D60" s="269"/>
      <c r="E60" s="269"/>
      <c r="F60" s="269"/>
      <c r="G60" s="269"/>
      <c r="H60" s="816"/>
    </row>
    <row r="61" spans="1:15" ht="12.75" customHeight="1">
      <c r="A61" s="269"/>
      <c r="B61" s="269"/>
      <c r="C61" s="269"/>
      <c r="D61" s="269"/>
      <c r="E61" s="269"/>
      <c r="F61" s="269"/>
      <c r="G61" s="269"/>
      <c r="H61" s="269"/>
    </row>
    <row r="62" spans="1:15" ht="12.75" customHeight="1">
      <c r="A62" s="269"/>
      <c r="B62" s="269"/>
      <c r="C62" s="269"/>
      <c r="D62" s="269"/>
      <c r="E62" s="269"/>
      <c r="F62" s="269"/>
      <c r="G62" s="269"/>
      <c r="H62" s="269"/>
    </row>
    <row r="63" spans="1:15" ht="12.75" customHeight="1">
      <c r="A63" s="269"/>
      <c r="B63" s="269"/>
      <c r="C63" s="269"/>
      <c r="D63" s="269"/>
      <c r="E63" s="269"/>
      <c r="F63" s="269"/>
      <c r="G63" s="269"/>
      <c r="H63" s="269"/>
    </row>
    <row r="64" spans="1:15" ht="12.75" customHeight="1">
      <c r="A64" s="269"/>
      <c r="B64" s="269"/>
      <c r="C64" s="269"/>
      <c r="D64" s="269"/>
      <c r="E64" s="269"/>
      <c r="F64" s="269"/>
      <c r="G64" s="269"/>
      <c r="H64" s="269"/>
    </row>
    <row r="65" spans="1:8" ht="12.75" customHeight="1">
      <c r="A65" s="269"/>
      <c r="B65" s="269"/>
      <c r="C65" s="269"/>
      <c r="D65" s="269"/>
      <c r="E65" s="812"/>
      <c r="F65" s="269"/>
      <c r="G65" s="269"/>
      <c r="H65" s="269"/>
    </row>
    <row r="66" spans="1:8" ht="12.75" customHeight="1"/>
    <row r="67" spans="1:8" ht="12.75" customHeight="1"/>
    <row r="68" spans="1:8" ht="12.75" customHeight="1"/>
    <row r="69" spans="1:8" ht="12.75" customHeight="1"/>
    <row r="70" spans="1:8" ht="12.75" customHeight="1"/>
    <row r="71" spans="1:8" ht="12.75" customHeight="1"/>
    <row r="72" spans="1:8" ht="12.75" customHeight="1"/>
    <row r="73" spans="1:8" ht="14.1" customHeight="1"/>
    <row r="74" spans="1:8" ht="18.95" customHeight="1"/>
    <row r="75" spans="1:8" ht="12.75" customHeight="1"/>
    <row r="76" spans="1:8" ht="12.75" customHeight="1"/>
    <row r="77" spans="1:8" ht="12.75" customHeight="1"/>
    <row r="78" spans="1:8" ht="12.75" customHeight="1"/>
    <row r="79" spans="1:8" ht="10.5" customHeight="1"/>
    <row r="80" spans="1:8" ht="13.5" customHeight="1"/>
    <row r="81" ht="13.5" customHeight="1"/>
    <row r="82" ht="13.5" customHeight="1"/>
  </sheetData>
  <mergeCells count="6">
    <mergeCell ref="A55:H55"/>
    <mergeCell ref="G3:H3"/>
    <mergeCell ref="F4:H4"/>
    <mergeCell ref="G5:H5"/>
    <mergeCell ref="B7:C7"/>
    <mergeCell ref="B8:C8"/>
  </mergeCells>
  <conditionalFormatting sqref="B57:C57">
    <cfRule type="cellIs" dxfId="1" priority="1" operator="equal">
      <formula>1</formula>
    </cfRule>
  </conditionalFormatting>
  <pageMargins left="0.78740157480314965" right="0.67187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50"/>
  </sheetPr>
  <dimension ref="A1:O86"/>
  <sheetViews>
    <sheetView showGridLines="0" view="pageLayout" zoomScaleNormal="100" workbookViewId="0">
      <selection activeCell="A25" sqref="A25:G25"/>
    </sheetView>
  </sheetViews>
  <sheetFormatPr baseColWidth="10" defaultRowHeight="12.75"/>
  <cols>
    <col min="1" max="1" width="35.85546875" style="835" customWidth="1"/>
    <col min="2" max="2" width="11.28515625" style="835" customWidth="1"/>
    <col min="3" max="3" width="12.28515625" style="835" customWidth="1"/>
    <col min="4" max="4" width="13.85546875" style="835" customWidth="1"/>
    <col min="5" max="5" width="32.7109375" style="835" customWidth="1"/>
    <col min="6" max="6" width="2.85546875" style="835" hidden="1" customWidth="1"/>
    <col min="7" max="7" width="31.140625" style="835" customWidth="1"/>
    <col min="8" max="257" width="11.42578125" style="835"/>
    <col min="258" max="258" width="35.85546875" style="835" customWidth="1"/>
    <col min="259" max="259" width="18.7109375" style="835" customWidth="1"/>
    <col min="260" max="260" width="19.42578125" style="835" customWidth="1"/>
    <col min="261" max="261" width="32.7109375" style="835" customWidth="1"/>
    <col min="262" max="262" width="0" style="835" hidden="1" customWidth="1"/>
    <col min="263" max="263" width="31.140625" style="835" customWidth="1"/>
    <col min="264" max="513" width="11.42578125" style="835"/>
    <col min="514" max="514" width="35.85546875" style="835" customWidth="1"/>
    <col min="515" max="515" width="18.7109375" style="835" customWidth="1"/>
    <col min="516" max="516" width="19.42578125" style="835" customWidth="1"/>
    <col min="517" max="517" width="32.7109375" style="835" customWidth="1"/>
    <col min="518" max="518" width="0" style="835" hidden="1" customWidth="1"/>
    <col min="519" max="519" width="31.140625" style="835" customWidth="1"/>
    <col min="520" max="769" width="11.42578125" style="835"/>
    <col min="770" max="770" width="35.85546875" style="835" customWidth="1"/>
    <col min="771" max="771" width="18.7109375" style="835" customWidth="1"/>
    <col min="772" max="772" width="19.42578125" style="835" customWidth="1"/>
    <col min="773" max="773" width="32.7109375" style="835" customWidth="1"/>
    <col min="774" max="774" width="0" style="835" hidden="1" customWidth="1"/>
    <col min="775" max="775" width="31.140625" style="835" customWidth="1"/>
    <col min="776" max="1025" width="11.42578125" style="835"/>
    <col min="1026" max="1026" width="35.85546875" style="835" customWidth="1"/>
    <col min="1027" max="1027" width="18.7109375" style="835" customWidth="1"/>
    <col min="1028" max="1028" width="19.42578125" style="835" customWidth="1"/>
    <col min="1029" max="1029" width="32.7109375" style="835" customWidth="1"/>
    <col min="1030" max="1030" width="0" style="835" hidden="1" customWidth="1"/>
    <col min="1031" max="1031" width="31.140625" style="835" customWidth="1"/>
    <col min="1032" max="1281" width="11.42578125" style="835"/>
    <col min="1282" max="1282" width="35.85546875" style="835" customWidth="1"/>
    <col min="1283" max="1283" width="18.7109375" style="835" customWidth="1"/>
    <col min="1284" max="1284" width="19.42578125" style="835" customWidth="1"/>
    <col min="1285" max="1285" width="32.7109375" style="835" customWidth="1"/>
    <col min="1286" max="1286" width="0" style="835" hidden="1" customWidth="1"/>
    <col min="1287" max="1287" width="31.140625" style="835" customWidth="1"/>
    <col min="1288" max="1537" width="11.42578125" style="835"/>
    <col min="1538" max="1538" width="35.85546875" style="835" customWidth="1"/>
    <col min="1539" max="1539" width="18.7109375" style="835" customWidth="1"/>
    <col min="1540" max="1540" width="19.42578125" style="835" customWidth="1"/>
    <col min="1541" max="1541" width="32.7109375" style="835" customWidth="1"/>
    <col min="1542" max="1542" width="0" style="835" hidden="1" customWidth="1"/>
    <col min="1543" max="1543" width="31.140625" style="835" customWidth="1"/>
    <col min="1544" max="1793" width="11.42578125" style="835"/>
    <col min="1794" max="1794" width="35.85546875" style="835" customWidth="1"/>
    <col min="1795" max="1795" width="18.7109375" style="835" customWidth="1"/>
    <col min="1796" max="1796" width="19.42578125" style="835" customWidth="1"/>
    <col min="1797" max="1797" width="32.7109375" style="835" customWidth="1"/>
    <col min="1798" max="1798" width="0" style="835" hidden="1" customWidth="1"/>
    <col min="1799" max="1799" width="31.140625" style="835" customWidth="1"/>
    <col min="1800" max="2049" width="11.42578125" style="835"/>
    <col min="2050" max="2050" width="35.85546875" style="835" customWidth="1"/>
    <col min="2051" max="2051" width="18.7109375" style="835" customWidth="1"/>
    <col min="2052" max="2052" width="19.42578125" style="835" customWidth="1"/>
    <col min="2053" max="2053" width="32.7109375" style="835" customWidth="1"/>
    <col min="2054" max="2054" width="0" style="835" hidden="1" customWidth="1"/>
    <col min="2055" max="2055" width="31.140625" style="835" customWidth="1"/>
    <col min="2056" max="2305" width="11.42578125" style="835"/>
    <col min="2306" max="2306" width="35.85546875" style="835" customWidth="1"/>
    <col min="2307" max="2307" width="18.7109375" style="835" customWidth="1"/>
    <col min="2308" max="2308" width="19.42578125" style="835" customWidth="1"/>
    <col min="2309" max="2309" width="32.7109375" style="835" customWidth="1"/>
    <col min="2310" max="2310" width="0" style="835" hidden="1" customWidth="1"/>
    <col min="2311" max="2311" width="31.140625" style="835" customWidth="1"/>
    <col min="2312" max="2561" width="11.42578125" style="835"/>
    <col min="2562" max="2562" width="35.85546875" style="835" customWidth="1"/>
    <col min="2563" max="2563" width="18.7109375" style="835" customWidth="1"/>
    <col min="2564" max="2564" width="19.42578125" style="835" customWidth="1"/>
    <col min="2565" max="2565" width="32.7109375" style="835" customWidth="1"/>
    <col min="2566" max="2566" width="0" style="835" hidden="1" customWidth="1"/>
    <col min="2567" max="2567" width="31.140625" style="835" customWidth="1"/>
    <col min="2568" max="2817" width="11.42578125" style="835"/>
    <col min="2818" max="2818" width="35.85546875" style="835" customWidth="1"/>
    <col min="2819" max="2819" width="18.7109375" style="835" customWidth="1"/>
    <col min="2820" max="2820" width="19.42578125" style="835" customWidth="1"/>
    <col min="2821" max="2821" width="32.7109375" style="835" customWidth="1"/>
    <col min="2822" max="2822" width="0" style="835" hidden="1" customWidth="1"/>
    <col min="2823" max="2823" width="31.140625" style="835" customWidth="1"/>
    <col min="2824" max="3073" width="11.42578125" style="835"/>
    <col min="3074" max="3074" width="35.85546875" style="835" customWidth="1"/>
    <col min="3075" max="3075" width="18.7109375" style="835" customWidth="1"/>
    <col min="3076" max="3076" width="19.42578125" style="835" customWidth="1"/>
    <col min="3077" max="3077" width="32.7109375" style="835" customWidth="1"/>
    <col min="3078" max="3078" width="0" style="835" hidden="1" customWidth="1"/>
    <col min="3079" max="3079" width="31.140625" style="835" customWidth="1"/>
    <col min="3080" max="3329" width="11.42578125" style="835"/>
    <col min="3330" max="3330" width="35.85546875" style="835" customWidth="1"/>
    <col min="3331" max="3331" width="18.7109375" style="835" customWidth="1"/>
    <col min="3332" max="3332" width="19.42578125" style="835" customWidth="1"/>
    <col min="3333" max="3333" width="32.7109375" style="835" customWidth="1"/>
    <col min="3334" max="3334" width="0" style="835" hidden="1" customWidth="1"/>
    <col min="3335" max="3335" width="31.140625" style="835" customWidth="1"/>
    <col min="3336" max="3585" width="11.42578125" style="835"/>
    <col min="3586" max="3586" width="35.85546875" style="835" customWidth="1"/>
    <col min="3587" max="3587" width="18.7109375" style="835" customWidth="1"/>
    <col min="3588" max="3588" width="19.42578125" style="835" customWidth="1"/>
    <col min="3589" max="3589" width="32.7109375" style="835" customWidth="1"/>
    <col min="3590" max="3590" width="0" style="835" hidden="1" customWidth="1"/>
    <col min="3591" max="3591" width="31.140625" style="835" customWidth="1"/>
    <col min="3592" max="3841" width="11.42578125" style="835"/>
    <col min="3842" max="3842" width="35.85546875" style="835" customWidth="1"/>
    <col min="3843" max="3843" width="18.7109375" style="835" customWidth="1"/>
    <col min="3844" max="3844" width="19.42578125" style="835" customWidth="1"/>
    <col min="3845" max="3845" width="32.7109375" style="835" customWidth="1"/>
    <col min="3846" max="3846" width="0" style="835" hidden="1" customWidth="1"/>
    <col min="3847" max="3847" width="31.140625" style="835" customWidth="1"/>
    <col min="3848" max="4097" width="11.42578125" style="835"/>
    <col min="4098" max="4098" width="35.85546875" style="835" customWidth="1"/>
    <col min="4099" max="4099" width="18.7109375" style="835" customWidth="1"/>
    <col min="4100" max="4100" width="19.42578125" style="835" customWidth="1"/>
    <col min="4101" max="4101" width="32.7109375" style="835" customWidth="1"/>
    <col min="4102" max="4102" width="0" style="835" hidden="1" customWidth="1"/>
    <col min="4103" max="4103" width="31.140625" style="835" customWidth="1"/>
    <col min="4104" max="4353" width="11.42578125" style="835"/>
    <col min="4354" max="4354" width="35.85546875" style="835" customWidth="1"/>
    <col min="4355" max="4355" width="18.7109375" style="835" customWidth="1"/>
    <col min="4356" max="4356" width="19.42578125" style="835" customWidth="1"/>
    <col min="4357" max="4357" width="32.7109375" style="835" customWidth="1"/>
    <col min="4358" max="4358" width="0" style="835" hidden="1" customWidth="1"/>
    <col min="4359" max="4359" width="31.140625" style="835" customWidth="1"/>
    <col min="4360" max="4609" width="11.42578125" style="835"/>
    <col min="4610" max="4610" width="35.85546875" style="835" customWidth="1"/>
    <col min="4611" max="4611" width="18.7109375" style="835" customWidth="1"/>
    <col min="4612" max="4612" width="19.42578125" style="835" customWidth="1"/>
    <col min="4613" max="4613" width="32.7109375" style="835" customWidth="1"/>
    <col min="4614" max="4614" width="0" style="835" hidden="1" customWidth="1"/>
    <col min="4615" max="4615" width="31.140625" style="835" customWidth="1"/>
    <col min="4616" max="4865" width="11.42578125" style="835"/>
    <col min="4866" max="4866" width="35.85546875" style="835" customWidth="1"/>
    <col min="4867" max="4867" width="18.7109375" style="835" customWidth="1"/>
    <col min="4868" max="4868" width="19.42578125" style="835" customWidth="1"/>
    <col min="4869" max="4869" width="32.7109375" style="835" customWidth="1"/>
    <col min="4870" max="4870" width="0" style="835" hidden="1" customWidth="1"/>
    <col min="4871" max="4871" width="31.140625" style="835" customWidth="1"/>
    <col min="4872" max="5121" width="11.42578125" style="835"/>
    <col min="5122" max="5122" width="35.85546875" style="835" customWidth="1"/>
    <col min="5123" max="5123" width="18.7109375" style="835" customWidth="1"/>
    <col min="5124" max="5124" width="19.42578125" style="835" customWidth="1"/>
    <col min="5125" max="5125" width="32.7109375" style="835" customWidth="1"/>
    <col min="5126" max="5126" width="0" style="835" hidden="1" customWidth="1"/>
    <col min="5127" max="5127" width="31.140625" style="835" customWidth="1"/>
    <col min="5128" max="5377" width="11.42578125" style="835"/>
    <col min="5378" max="5378" width="35.85546875" style="835" customWidth="1"/>
    <col min="5379" max="5379" width="18.7109375" style="835" customWidth="1"/>
    <col min="5380" max="5380" width="19.42578125" style="835" customWidth="1"/>
    <col min="5381" max="5381" width="32.7109375" style="835" customWidth="1"/>
    <col min="5382" max="5382" width="0" style="835" hidden="1" customWidth="1"/>
    <col min="5383" max="5383" width="31.140625" style="835" customWidth="1"/>
    <col min="5384" max="5633" width="11.42578125" style="835"/>
    <col min="5634" max="5634" width="35.85546875" style="835" customWidth="1"/>
    <col min="5635" max="5635" width="18.7109375" style="835" customWidth="1"/>
    <col min="5636" max="5636" width="19.42578125" style="835" customWidth="1"/>
    <col min="5637" max="5637" width="32.7109375" style="835" customWidth="1"/>
    <col min="5638" max="5638" width="0" style="835" hidden="1" customWidth="1"/>
    <col min="5639" max="5639" width="31.140625" style="835" customWidth="1"/>
    <col min="5640" max="5889" width="11.42578125" style="835"/>
    <col min="5890" max="5890" width="35.85546875" style="835" customWidth="1"/>
    <col min="5891" max="5891" width="18.7109375" style="835" customWidth="1"/>
    <col min="5892" max="5892" width="19.42578125" style="835" customWidth="1"/>
    <col min="5893" max="5893" width="32.7109375" style="835" customWidth="1"/>
    <col min="5894" max="5894" width="0" style="835" hidden="1" customWidth="1"/>
    <col min="5895" max="5895" width="31.140625" style="835" customWidth="1"/>
    <col min="5896" max="6145" width="11.42578125" style="835"/>
    <col min="6146" max="6146" width="35.85546875" style="835" customWidth="1"/>
    <col min="6147" max="6147" width="18.7109375" style="835" customWidth="1"/>
    <col min="6148" max="6148" width="19.42578125" style="835" customWidth="1"/>
    <col min="6149" max="6149" width="32.7109375" style="835" customWidth="1"/>
    <col min="6150" max="6150" width="0" style="835" hidden="1" customWidth="1"/>
    <col min="6151" max="6151" width="31.140625" style="835" customWidth="1"/>
    <col min="6152" max="6401" width="11.42578125" style="835"/>
    <col min="6402" max="6402" width="35.85546875" style="835" customWidth="1"/>
    <col min="6403" max="6403" width="18.7109375" style="835" customWidth="1"/>
    <col min="6404" max="6404" width="19.42578125" style="835" customWidth="1"/>
    <col min="6405" max="6405" width="32.7109375" style="835" customWidth="1"/>
    <col min="6406" max="6406" width="0" style="835" hidden="1" customWidth="1"/>
    <col min="6407" max="6407" width="31.140625" style="835" customWidth="1"/>
    <col min="6408" max="6657" width="11.42578125" style="835"/>
    <col min="6658" max="6658" width="35.85546875" style="835" customWidth="1"/>
    <col min="6659" max="6659" width="18.7109375" style="835" customWidth="1"/>
    <col min="6660" max="6660" width="19.42578125" style="835" customWidth="1"/>
    <col min="6661" max="6661" width="32.7109375" style="835" customWidth="1"/>
    <col min="6662" max="6662" width="0" style="835" hidden="1" customWidth="1"/>
    <col min="6663" max="6663" width="31.140625" style="835" customWidth="1"/>
    <col min="6664" max="6913" width="11.42578125" style="835"/>
    <col min="6914" max="6914" width="35.85546875" style="835" customWidth="1"/>
    <col min="6915" max="6915" width="18.7109375" style="835" customWidth="1"/>
    <col min="6916" max="6916" width="19.42578125" style="835" customWidth="1"/>
    <col min="6917" max="6917" width="32.7109375" style="835" customWidth="1"/>
    <col min="6918" max="6918" width="0" style="835" hidden="1" customWidth="1"/>
    <col min="6919" max="6919" width="31.140625" style="835" customWidth="1"/>
    <col min="6920" max="7169" width="11.42578125" style="835"/>
    <col min="7170" max="7170" width="35.85546875" style="835" customWidth="1"/>
    <col min="7171" max="7171" width="18.7109375" style="835" customWidth="1"/>
    <col min="7172" max="7172" width="19.42578125" style="835" customWidth="1"/>
    <col min="7173" max="7173" width="32.7109375" style="835" customWidth="1"/>
    <col min="7174" max="7174" width="0" style="835" hidden="1" customWidth="1"/>
    <col min="7175" max="7175" width="31.140625" style="835" customWidth="1"/>
    <col min="7176" max="7425" width="11.42578125" style="835"/>
    <col min="7426" max="7426" width="35.85546875" style="835" customWidth="1"/>
    <col min="7427" max="7427" width="18.7109375" style="835" customWidth="1"/>
    <col min="7428" max="7428" width="19.42578125" style="835" customWidth="1"/>
    <col min="7429" max="7429" width="32.7109375" style="835" customWidth="1"/>
    <col min="7430" max="7430" width="0" style="835" hidden="1" customWidth="1"/>
    <col min="7431" max="7431" width="31.140625" style="835" customWidth="1"/>
    <col min="7432" max="7681" width="11.42578125" style="835"/>
    <col min="7682" max="7682" width="35.85546875" style="835" customWidth="1"/>
    <col min="7683" max="7683" width="18.7109375" style="835" customWidth="1"/>
    <col min="7684" max="7684" width="19.42578125" style="835" customWidth="1"/>
    <col min="7685" max="7685" width="32.7109375" style="835" customWidth="1"/>
    <col min="7686" max="7686" width="0" style="835" hidden="1" customWidth="1"/>
    <col min="7687" max="7687" width="31.140625" style="835" customWidth="1"/>
    <col min="7688" max="7937" width="11.42578125" style="835"/>
    <col min="7938" max="7938" width="35.85546875" style="835" customWidth="1"/>
    <col min="7939" max="7939" width="18.7109375" style="835" customWidth="1"/>
    <col min="7940" max="7940" width="19.42578125" style="835" customWidth="1"/>
    <col min="7941" max="7941" width="32.7109375" style="835" customWidth="1"/>
    <col min="7942" max="7942" width="0" style="835" hidden="1" customWidth="1"/>
    <col min="7943" max="7943" width="31.140625" style="835" customWidth="1"/>
    <col min="7944" max="8193" width="11.42578125" style="835"/>
    <col min="8194" max="8194" width="35.85546875" style="835" customWidth="1"/>
    <col min="8195" max="8195" width="18.7109375" style="835" customWidth="1"/>
    <col min="8196" max="8196" width="19.42578125" style="835" customWidth="1"/>
    <col min="8197" max="8197" width="32.7109375" style="835" customWidth="1"/>
    <col min="8198" max="8198" width="0" style="835" hidden="1" customWidth="1"/>
    <col min="8199" max="8199" width="31.140625" style="835" customWidth="1"/>
    <col min="8200" max="8449" width="11.42578125" style="835"/>
    <col min="8450" max="8450" width="35.85546875" style="835" customWidth="1"/>
    <col min="8451" max="8451" width="18.7109375" style="835" customWidth="1"/>
    <col min="8452" max="8452" width="19.42578125" style="835" customWidth="1"/>
    <col min="8453" max="8453" width="32.7109375" style="835" customWidth="1"/>
    <col min="8454" max="8454" width="0" style="835" hidden="1" customWidth="1"/>
    <col min="8455" max="8455" width="31.140625" style="835" customWidth="1"/>
    <col min="8456" max="8705" width="11.42578125" style="835"/>
    <col min="8706" max="8706" width="35.85546875" style="835" customWidth="1"/>
    <col min="8707" max="8707" width="18.7109375" style="835" customWidth="1"/>
    <col min="8708" max="8708" width="19.42578125" style="835" customWidth="1"/>
    <col min="8709" max="8709" width="32.7109375" style="835" customWidth="1"/>
    <col min="8710" max="8710" width="0" style="835" hidden="1" customWidth="1"/>
    <col min="8711" max="8711" width="31.140625" style="835" customWidth="1"/>
    <col min="8712" max="8961" width="11.42578125" style="835"/>
    <col min="8962" max="8962" width="35.85546875" style="835" customWidth="1"/>
    <col min="8963" max="8963" width="18.7109375" style="835" customWidth="1"/>
    <col min="8964" max="8964" width="19.42578125" style="835" customWidth="1"/>
    <col min="8965" max="8965" width="32.7109375" style="835" customWidth="1"/>
    <col min="8966" max="8966" width="0" style="835" hidden="1" customWidth="1"/>
    <col min="8967" max="8967" width="31.140625" style="835" customWidth="1"/>
    <col min="8968" max="9217" width="11.42578125" style="835"/>
    <col min="9218" max="9218" width="35.85546875" style="835" customWidth="1"/>
    <col min="9219" max="9219" width="18.7109375" style="835" customWidth="1"/>
    <col min="9220" max="9220" width="19.42578125" style="835" customWidth="1"/>
    <col min="9221" max="9221" width="32.7109375" style="835" customWidth="1"/>
    <col min="9222" max="9222" width="0" style="835" hidden="1" customWidth="1"/>
    <col min="9223" max="9223" width="31.140625" style="835" customWidth="1"/>
    <col min="9224" max="9473" width="11.42578125" style="835"/>
    <col min="9474" max="9474" width="35.85546875" style="835" customWidth="1"/>
    <col min="9475" max="9475" width="18.7109375" style="835" customWidth="1"/>
    <col min="9476" max="9476" width="19.42578125" style="835" customWidth="1"/>
    <col min="9477" max="9477" width="32.7109375" style="835" customWidth="1"/>
    <col min="9478" max="9478" width="0" style="835" hidden="1" customWidth="1"/>
    <col min="9479" max="9479" width="31.140625" style="835" customWidth="1"/>
    <col min="9480" max="9729" width="11.42578125" style="835"/>
    <col min="9730" max="9730" width="35.85546875" style="835" customWidth="1"/>
    <col min="9731" max="9731" width="18.7109375" style="835" customWidth="1"/>
    <col min="9732" max="9732" width="19.42578125" style="835" customWidth="1"/>
    <col min="9733" max="9733" width="32.7109375" style="835" customWidth="1"/>
    <col min="9734" max="9734" width="0" style="835" hidden="1" customWidth="1"/>
    <col min="9735" max="9735" width="31.140625" style="835" customWidth="1"/>
    <col min="9736" max="9985" width="11.42578125" style="835"/>
    <col min="9986" max="9986" width="35.85546875" style="835" customWidth="1"/>
    <col min="9987" max="9987" width="18.7109375" style="835" customWidth="1"/>
    <col min="9988" max="9988" width="19.42578125" style="835" customWidth="1"/>
    <col min="9989" max="9989" width="32.7109375" style="835" customWidth="1"/>
    <col min="9990" max="9990" width="0" style="835" hidden="1" customWidth="1"/>
    <col min="9991" max="9991" width="31.140625" style="835" customWidth="1"/>
    <col min="9992" max="10241" width="11.42578125" style="835"/>
    <col min="10242" max="10242" width="35.85546875" style="835" customWidth="1"/>
    <col min="10243" max="10243" width="18.7109375" style="835" customWidth="1"/>
    <col min="10244" max="10244" width="19.42578125" style="835" customWidth="1"/>
    <col min="10245" max="10245" width="32.7109375" style="835" customWidth="1"/>
    <col min="10246" max="10246" width="0" style="835" hidden="1" customWidth="1"/>
    <col min="10247" max="10247" width="31.140625" style="835" customWidth="1"/>
    <col min="10248" max="10497" width="11.42578125" style="835"/>
    <col min="10498" max="10498" width="35.85546875" style="835" customWidth="1"/>
    <col min="10499" max="10499" width="18.7109375" style="835" customWidth="1"/>
    <col min="10500" max="10500" width="19.42578125" style="835" customWidth="1"/>
    <col min="10501" max="10501" width="32.7109375" style="835" customWidth="1"/>
    <col min="10502" max="10502" width="0" style="835" hidden="1" customWidth="1"/>
    <col min="10503" max="10503" width="31.140625" style="835" customWidth="1"/>
    <col min="10504" max="10753" width="11.42578125" style="835"/>
    <col min="10754" max="10754" width="35.85546875" style="835" customWidth="1"/>
    <col min="10755" max="10755" width="18.7109375" style="835" customWidth="1"/>
    <col min="10756" max="10756" width="19.42578125" style="835" customWidth="1"/>
    <col min="10757" max="10757" width="32.7109375" style="835" customWidth="1"/>
    <col min="10758" max="10758" width="0" style="835" hidden="1" customWidth="1"/>
    <col min="10759" max="10759" width="31.140625" style="835" customWidth="1"/>
    <col min="10760" max="11009" width="11.42578125" style="835"/>
    <col min="11010" max="11010" width="35.85546875" style="835" customWidth="1"/>
    <col min="11011" max="11011" width="18.7109375" style="835" customWidth="1"/>
    <col min="11012" max="11012" width="19.42578125" style="835" customWidth="1"/>
    <col min="11013" max="11013" width="32.7109375" style="835" customWidth="1"/>
    <col min="11014" max="11014" width="0" style="835" hidden="1" customWidth="1"/>
    <col min="11015" max="11015" width="31.140625" style="835" customWidth="1"/>
    <col min="11016" max="11265" width="11.42578125" style="835"/>
    <col min="11266" max="11266" width="35.85546875" style="835" customWidth="1"/>
    <col min="11267" max="11267" width="18.7109375" style="835" customWidth="1"/>
    <col min="11268" max="11268" width="19.42578125" style="835" customWidth="1"/>
    <col min="11269" max="11269" width="32.7109375" style="835" customWidth="1"/>
    <col min="11270" max="11270" width="0" style="835" hidden="1" customWidth="1"/>
    <col min="11271" max="11271" width="31.140625" style="835" customWidth="1"/>
    <col min="11272" max="11521" width="11.42578125" style="835"/>
    <col min="11522" max="11522" width="35.85546875" style="835" customWidth="1"/>
    <col min="11523" max="11523" width="18.7109375" style="835" customWidth="1"/>
    <col min="11524" max="11524" width="19.42578125" style="835" customWidth="1"/>
    <col min="11525" max="11525" width="32.7109375" style="835" customWidth="1"/>
    <col min="11526" max="11526" width="0" style="835" hidden="1" customWidth="1"/>
    <col min="11527" max="11527" width="31.140625" style="835" customWidth="1"/>
    <col min="11528" max="11777" width="11.42578125" style="835"/>
    <col min="11778" max="11778" width="35.85546875" style="835" customWidth="1"/>
    <col min="11779" max="11779" width="18.7109375" style="835" customWidth="1"/>
    <col min="11780" max="11780" width="19.42578125" style="835" customWidth="1"/>
    <col min="11781" max="11781" width="32.7109375" style="835" customWidth="1"/>
    <col min="11782" max="11782" width="0" style="835" hidden="1" customWidth="1"/>
    <col min="11783" max="11783" width="31.140625" style="835" customWidth="1"/>
    <col min="11784" max="12033" width="11.42578125" style="835"/>
    <col min="12034" max="12034" width="35.85546875" style="835" customWidth="1"/>
    <col min="12035" max="12035" width="18.7109375" style="835" customWidth="1"/>
    <col min="12036" max="12036" width="19.42578125" style="835" customWidth="1"/>
    <col min="12037" max="12037" width="32.7109375" style="835" customWidth="1"/>
    <col min="12038" max="12038" width="0" style="835" hidden="1" customWidth="1"/>
    <col min="12039" max="12039" width="31.140625" style="835" customWidth="1"/>
    <col min="12040" max="12289" width="11.42578125" style="835"/>
    <col min="12290" max="12290" width="35.85546875" style="835" customWidth="1"/>
    <col min="12291" max="12291" width="18.7109375" style="835" customWidth="1"/>
    <col min="12292" max="12292" width="19.42578125" style="835" customWidth="1"/>
    <col min="12293" max="12293" width="32.7109375" style="835" customWidth="1"/>
    <col min="12294" max="12294" width="0" style="835" hidden="1" customWidth="1"/>
    <col min="12295" max="12295" width="31.140625" style="835" customWidth="1"/>
    <col min="12296" max="12545" width="11.42578125" style="835"/>
    <col min="12546" max="12546" width="35.85546875" style="835" customWidth="1"/>
    <col min="12547" max="12547" width="18.7109375" style="835" customWidth="1"/>
    <col min="12548" max="12548" width="19.42578125" style="835" customWidth="1"/>
    <col min="12549" max="12549" width="32.7109375" style="835" customWidth="1"/>
    <col min="12550" max="12550" width="0" style="835" hidden="1" customWidth="1"/>
    <col min="12551" max="12551" width="31.140625" style="835" customWidth="1"/>
    <col min="12552" max="12801" width="11.42578125" style="835"/>
    <col min="12802" max="12802" width="35.85546875" style="835" customWidth="1"/>
    <col min="12803" max="12803" width="18.7109375" style="835" customWidth="1"/>
    <col min="12804" max="12804" width="19.42578125" style="835" customWidth="1"/>
    <col min="12805" max="12805" width="32.7109375" style="835" customWidth="1"/>
    <col min="12806" max="12806" width="0" style="835" hidden="1" customWidth="1"/>
    <col min="12807" max="12807" width="31.140625" style="835" customWidth="1"/>
    <col min="12808" max="13057" width="11.42578125" style="835"/>
    <col min="13058" max="13058" width="35.85546875" style="835" customWidth="1"/>
    <col min="13059" max="13059" width="18.7109375" style="835" customWidth="1"/>
    <col min="13060" max="13060" width="19.42578125" style="835" customWidth="1"/>
    <col min="13061" max="13061" width="32.7109375" style="835" customWidth="1"/>
    <col min="13062" max="13062" width="0" style="835" hidden="1" customWidth="1"/>
    <col min="13063" max="13063" width="31.140625" style="835" customWidth="1"/>
    <col min="13064" max="13313" width="11.42578125" style="835"/>
    <col min="13314" max="13314" width="35.85546875" style="835" customWidth="1"/>
    <col min="13315" max="13315" width="18.7109375" style="835" customWidth="1"/>
    <col min="13316" max="13316" width="19.42578125" style="835" customWidth="1"/>
    <col min="13317" max="13317" width="32.7109375" style="835" customWidth="1"/>
    <col min="13318" max="13318" width="0" style="835" hidden="1" customWidth="1"/>
    <col min="13319" max="13319" width="31.140625" style="835" customWidth="1"/>
    <col min="13320" max="13569" width="11.42578125" style="835"/>
    <col min="13570" max="13570" width="35.85546875" style="835" customWidth="1"/>
    <col min="13571" max="13571" width="18.7109375" style="835" customWidth="1"/>
    <col min="13572" max="13572" width="19.42578125" style="835" customWidth="1"/>
    <col min="13573" max="13573" width="32.7109375" style="835" customWidth="1"/>
    <col min="13574" max="13574" width="0" style="835" hidden="1" customWidth="1"/>
    <col min="13575" max="13575" width="31.140625" style="835" customWidth="1"/>
    <col min="13576" max="13825" width="11.42578125" style="835"/>
    <col min="13826" max="13826" width="35.85546875" style="835" customWidth="1"/>
    <col min="13827" max="13827" width="18.7109375" style="835" customWidth="1"/>
    <col min="13828" max="13828" width="19.42578125" style="835" customWidth="1"/>
    <col min="13829" max="13829" width="32.7109375" style="835" customWidth="1"/>
    <col min="13830" max="13830" width="0" style="835" hidden="1" customWidth="1"/>
    <col min="13831" max="13831" width="31.140625" style="835" customWidth="1"/>
    <col min="13832" max="14081" width="11.42578125" style="835"/>
    <col min="14082" max="14082" width="35.85546875" style="835" customWidth="1"/>
    <col min="14083" max="14083" width="18.7109375" style="835" customWidth="1"/>
    <col min="14084" max="14084" width="19.42578125" style="835" customWidth="1"/>
    <col min="14085" max="14085" width="32.7109375" style="835" customWidth="1"/>
    <col min="14086" max="14086" width="0" style="835" hidden="1" customWidth="1"/>
    <col min="14087" max="14087" width="31.140625" style="835" customWidth="1"/>
    <col min="14088" max="14337" width="11.42578125" style="835"/>
    <col min="14338" max="14338" width="35.85546875" style="835" customWidth="1"/>
    <col min="14339" max="14339" width="18.7109375" style="835" customWidth="1"/>
    <col min="14340" max="14340" width="19.42578125" style="835" customWidth="1"/>
    <col min="14341" max="14341" width="32.7109375" style="835" customWidth="1"/>
    <col min="14342" max="14342" width="0" style="835" hidden="1" customWidth="1"/>
    <col min="14343" max="14343" width="31.140625" style="835" customWidth="1"/>
    <col min="14344" max="14593" width="11.42578125" style="835"/>
    <col min="14594" max="14594" width="35.85546875" style="835" customWidth="1"/>
    <col min="14595" max="14595" width="18.7109375" style="835" customWidth="1"/>
    <col min="14596" max="14596" width="19.42578125" style="835" customWidth="1"/>
    <col min="14597" max="14597" width="32.7109375" style="835" customWidth="1"/>
    <col min="14598" max="14598" width="0" style="835" hidden="1" customWidth="1"/>
    <col min="14599" max="14599" width="31.140625" style="835" customWidth="1"/>
    <col min="14600" max="14849" width="11.42578125" style="835"/>
    <col min="14850" max="14850" width="35.85546875" style="835" customWidth="1"/>
    <col min="14851" max="14851" width="18.7109375" style="835" customWidth="1"/>
    <col min="14852" max="14852" width="19.42578125" style="835" customWidth="1"/>
    <col min="14853" max="14853" width="32.7109375" style="835" customWidth="1"/>
    <col min="14854" max="14854" width="0" style="835" hidden="1" customWidth="1"/>
    <col min="14855" max="14855" width="31.140625" style="835" customWidth="1"/>
    <col min="14856" max="15105" width="11.42578125" style="835"/>
    <col min="15106" max="15106" width="35.85546875" style="835" customWidth="1"/>
    <col min="15107" max="15107" width="18.7109375" style="835" customWidth="1"/>
    <col min="15108" max="15108" width="19.42578125" style="835" customWidth="1"/>
    <col min="15109" max="15109" width="32.7109375" style="835" customWidth="1"/>
    <col min="15110" max="15110" width="0" style="835" hidden="1" customWidth="1"/>
    <col min="15111" max="15111" width="31.140625" style="835" customWidth="1"/>
    <col min="15112" max="15361" width="11.42578125" style="835"/>
    <col min="15362" max="15362" width="35.85546875" style="835" customWidth="1"/>
    <col min="15363" max="15363" width="18.7109375" style="835" customWidth="1"/>
    <col min="15364" max="15364" width="19.42578125" style="835" customWidth="1"/>
    <col min="15365" max="15365" width="32.7109375" style="835" customWidth="1"/>
    <col min="15366" max="15366" width="0" style="835" hidden="1" customWidth="1"/>
    <col min="15367" max="15367" width="31.140625" style="835" customWidth="1"/>
    <col min="15368" max="15617" width="11.42578125" style="835"/>
    <col min="15618" max="15618" width="35.85546875" style="835" customWidth="1"/>
    <col min="15619" max="15619" width="18.7109375" style="835" customWidth="1"/>
    <col min="15620" max="15620" width="19.42578125" style="835" customWidth="1"/>
    <col min="15621" max="15621" width="32.7109375" style="835" customWidth="1"/>
    <col min="15622" max="15622" width="0" style="835" hidden="1" customWidth="1"/>
    <col min="15623" max="15623" width="31.140625" style="835" customWidth="1"/>
    <col min="15624" max="15873" width="11.42578125" style="835"/>
    <col min="15874" max="15874" width="35.85546875" style="835" customWidth="1"/>
    <col min="15875" max="15875" width="18.7109375" style="835" customWidth="1"/>
    <col min="15876" max="15876" width="19.42578125" style="835" customWidth="1"/>
    <col min="15877" max="15877" width="32.7109375" style="835" customWidth="1"/>
    <col min="15878" max="15878" width="0" style="835" hidden="1" customWidth="1"/>
    <col min="15879" max="15879" width="31.140625" style="835" customWidth="1"/>
    <col min="15880" max="16129" width="11.42578125" style="835"/>
    <col min="16130" max="16130" width="35.85546875" style="835" customWidth="1"/>
    <col min="16131" max="16131" width="18.7109375" style="835" customWidth="1"/>
    <col min="16132" max="16132" width="19.42578125" style="835" customWidth="1"/>
    <col min="16133" max="16133" width="32.7109375" style="835" customWidth="1"/>
    <col min="16134" max="16134" width="0" style="835" hidden="1" customWidth="1"/>
    <col min="16135" max="16135" width="31.140625" style="835" customWidth="1"/>
    <col min="16136" max="16384" width="11.42578125" style="835"/>
  </cols>
  <sheetData>
    <row r="1" spans="1:15" s="820" customFormat="1" ht="24.75" customHeight="1">
      <c r="A1" s="1225" t="s">
        <v>365</v>
      </c>
      <c r="B1" s="1226"/>
      <c r="C1" s="1226"/>
      <c r="D1" s="1226"/>
      <c r="E1" s="1227" t="s">
        <v>366</v>
      </c>
      <c r="O1" s="821"/>
    </row>
    <row r="2" spans="1:15" s="822" customFormat="1" ht="18.95" customHeight="1"/>
    <row r="3" spans="1:15" s="823" customFormat="1" ht="18.95" customHeight="1">
      <c r="A3" s="829" t="s">
        <v>717</v>
      </c>
      <c r="C3" s="1343" t="s">
        <v>719</v>
      </c>
      <c r="D3" s="1344"/>
      <c r="E3" s="1344"/>
      <c r="F3" s="824"/>
      <c r="G3" s="825"/>
      <c r="H3" s="825"/>
      <c r="I3" s="826"/>
      <c r="J3" s="827"/>
      <c r="O3" s="828"/>
    </row>
    <row r="4" spans="1:15" s="830" customFormat="1" ht="20.25">
      <c r="A4" s="829" t="s">
        <v>718</v>
      </c>
      <c r="E4" s="1224" t="s">
        <v>720</v>
      </c>
      <c r="O4" s="831"/>
    </row>
    <row r="5" spans="1:15" s="830" customFormat="1" ht="18.95" customHeight="1">
      <c r="O5" s="831"/>
    </row>
    <row r="6" spans="1:15" s="822" customFormat="1" ht="18.95" customHeight="1">
      <c r="O6" s="832"/>
    </row>
    <row r="7" spans="1:15" ht="14.25">
      <c r="A7" s="833" t="s">
        <v>574</v>
      </c>
      <c r="B7" s="834" t="s">
        <v>367</v>
      </c>
      <c r="C7" s="834" t="s">
        <v>368</v>
      </c>
      <c r="D7" s="834" t="s">
        <v>5</v>
      </c>
      <c r="E7" s="1360" t="s">
        <v>575</v>
      </c>
    </row>
    <row r="8" spans="1:15">
      <c r="B8" s="836" t="s">
        <v>369</v>
      </c>
      <c r="C8" s="836" t="s">
        <v>370</v>
      </c>
      <c r="D8" s="836" t="s">
        <v>4</v>
      </c>
    </row>
    <row r="9" spans="1:15" ht="14.25" customHeight="1">
      <c r="A9" s="837"/>
      <c r="B9" s="838"/>
      <c r="C9" s="833"/>
      <c r="D9" s="833"/>
      <c r="E9" s="839"/>
    </row>
    <row r="10" spans="1:15" ht="27.75" customHeight="1">
      <c r="A10" s="840" t="s">
        <v>371</v>
      </c>
      <c r="B10" s="1079">
        <v>790</v>
      </c>
      <c r="C10" s="841">
        <v>25</v>
      </c>
      <c r="D10" s="1061">
        <f>B10+C10</f>
        <v>815</v>
      </c>
      <c r="E10" s="842" t="s">
        <v>372</v>
      </c>
    </row>
    <row r="11" spans="1:15" ht="27.75" customHeight="1">
      <c r="A11" s="840" t="s">
        <v>373</v>
      </c>
      <c r="B11" s="1079">
        <v>460</v>
      </c>
      <c r="C11" s="841">
        <v>14</v>
      </c>
      <c r="D11" s="1061">
        <f t="shared" ref="D11:D21" si="0">B11+C11</f>
        <v>474</v>
      </c>
      <c r="E11" s="842" t="s">
        <v>34</v>
      </c>
    </row>
    <row r="12" spans="1:15" ht="27.75" customHeight="1">
      <c r="A12" s="840" t="s">
        <v>374</v>
      </c>
      <c r="B12" s="1079">
        <v>870</v>
      </c>
      <c r="C12" s="841">
        <v>31</v>
      </c>
      <c r="D12" s="1061">
        <f t="shared" si="0"/>
        <v>901</v>
      </c>
      <c r="E12" s="842" t="s">
        <v>375</v>
      </c>
    </row>
    <row r="13" spans="1:15" ht="27.75" customHeight="1">
      <c r="A13" s="29" t="s">
        <v>376</v>
      </c>
      <c r="B13" s="1079">
        <v>670</v>
      </c>
      <c r="C13" s="841">
        <v>20</v>
      </c>
      <c r="D13" s="1061">
        <f t="shared" si="0"/>
        <v>690</v>
      </c>
      <c r="E13" s="842" t="s">
        <v>377</v>
      </c>
      <c r="F13" s="843"/>
      <c r="G13" s="842"/>
    </row>
    <row r="14" spans="1:15" ht="27.75" customHeight="1">
      <c r="A14" s="840" t="s">
        <v>378</v>
      </c>
      <c r="B14" s="1079">
        <v>590</v>
      </c>
      <c r="C14" s="841">
        <v>10</v>
      </c>
      <c r="D14" s="1061">
        <f t="shared" si="0"/>
        <v>600</v>
      </c>
      <c r="E14" s="842" t="s">
        <v>379</v>
      </c>
      <c r="F14" s="843"/>
      <c r="G14" s="842"/>
    </row>
    <row r="15" spans="1:15" ht="27.75" customHeight="1">
      <c r="A15" s="840" t="s">
        <v>100</v>
      </c>
      <c r="B15" s="1079">
        <v>1090</v>
      </c>
      <c r="C15" s="841">
        <v>42</v>
      </c>
      <c r="D15" s="1061">
        <f t="shared" si="0"/>
        <v>1132</v>
      </c>
      <c r="E15" s="842" t="s">
        <v>380</v>
      </c>
      <c r="F15" s="843"/>
      <c r="G15" s="29"/>
      <c r="H15" s="838"/>
      <c r="I15" s="844"/>
      <c r="J15" s="842"/>
    </row>
    <row r="16" spans="1:15" ht="27.75" customHeight="1">
      <c r="A16" s="840" t="s">
        <v>120</v>
      </c>
      <c r="B16" s="1079">
        <v>1085</v>
      </c>
      <c r="C16" s="841">
        <v>15</v>
      </c>
      <c r="D16" s="1061">
        <f t="shared" si="0"/>
        <v>1100</v>
      </c>
      <c r="E16" s="842" t="s">
        <v>586</v>
      </c>
      <c r="F16" s="843"/>
      <c r="G16" s="842"/>
    </row>
    <row r="17" spans="1:7" ht="27.75" customHeight="1">
      <c r="A17" s="840" t="s">
        <v>138</v>
      </c>
      <c r="B17" s="1079">
        <v>395</v>
      </c>
      <c r="C17" s="841">
        <v>11</v>
      </c>
      <c r="D17" s="1061">
        <f t="shared" si="0"/>
        <v>406</v>
      </c>
      <c r="E17" s="842" t="s">
        <v>291</v>
      </c>
      <c r="F17" s="843"/>
      <c r="G17" s="842"/>
    </row>
    <row r="18" spans="1:7" ht="27.75" customHeight="1">
      <c r="A18" s="845" t="s">
        <v>381</v>
      </c>
      <c r="B18" s="1079">
        <v>503</v>
      </c>
      <c r="C18" s="841">
        <v>14</v>
      </c>
      <c r="D18" s="1061">
        <f t="shared" si="0"/>
        <v>517</v>
      </c>
      <c r="E18" s="842" t="s">
        <v>382</v>
      </c>
      <c r="F18" s="843"/>
      <c r="G18" s="842"/>
    </row>
    <row r="19" spans="1:7" ht="27.75" customHeight="1">
      <c r="A19" s="835" t="s">
        <v>383</v>
      </c>
      <c r="B19" s="1079">
        <v>71</v>
      </c>
      <c r="C19" s="841">
        <v>11</v>
      </c>
      <c r="D19" s="1061">
        <f t="shared" si="0"/>
        <v>82</v>
      </c>
      <c r="E19" s="835" t="s">
        <v>384</v>
      </c>
      <c r="F19" s="843"/>
      <c r="G19" s="842"/>
    </row>
    <row r="20" spans="1:7" ht="27.75" customHeight="1">
      <c r="A20" s="845" t="s">
        <v>385</v>
      </c>
      <c r="B20" s="1079">
        <v>60</v>
      </c>
      <c r="C20" s="846">
        <v>6</v>
      </c>
      <c r="D20" s="1062">
        <f t="shared" si="0"/>
        <v>66</v>
      </c>
      <c r="E20" s="842" t="s">
        <v>386</v>
      </c>
      <c r="F20" s="843"/>
      <c r="G20" s="842"/>
    </row>
    <row r="21" spans="1:7" ht="27.75" customHeight="1">
      <c r="A21" s="845" t="s">
        <v>387</v>
      </c>
      <c r="B21" s="1079">
        <v>16</v>
      </c>
      <c r="C21" s="841">
        <v>1</v>
      </c>
      <c r="D21" s="1061">
        <f t="shared" si="0"/>
        <v>17</v>
      </c>
      <c r="E21" s="842" t="s">
        <v>388</v>
      </c>
      <c r="F21" s="843"/>
      <c r="G21" s="842"/>
    </row>
    <row r="22" spans="1:7" ht="18" customHeight="1">
      <c r="A22" s="840"/>
      <c r="B22" s="838"/>
      <c r="C22" s="841"/>
      <c r="D22" s="841"/>
      <c r="E22" s="842"/>
      <c r="F22" s="843"/>
      <c r="G22" s="842"/>
    </row>
    <row r="23" spans="1:7" ht="18" customHeight="1">
      <c r="A23" s="847" t="s">
        <v>4</v>
      </c>
      <c r="B23" s="848">
        <f>SUM(B10:B21)</f>
        <v>6600</v>
      </c>
      <c r="C23" s="848">
        <f>SUM(C10:C21)</f>
        <v>200</v>
      </c>
      <c r="D23" s="848">
        <f>SUM(D10:D21)</f>
        <v>6800</v>
      </c>
      <c r="E23" s="849" t="s">
        <v>5</v>
      </c>
      <c r="F23" s="843"/>
      <c r="G23" s="842"/>
    </row>
    <row r="24" spans="1:7" ht="18" customHeight="1">
      <c r="A24" s="840"/>
      <c r="B24" s="838"/>
      <c r="C24" s="844"/>
      <c r="D24" s="844"/>
      <c r="E24" s="842"/>
      <c r="F24" s="843"/>
      <c r="G24" s="842"/>
    </row>
    <row r="25" spans="1:7" ht="18" customHeight="1">
      <c r="A25" s="29"/>
      <c r="B25" s="838"/>
      <c r="C25" s="844"/>
      <c r="D25" s="844"/>
      <c r="E25" s="842"/>
      <c r="F25" s="843"/>
      <c r="G25" s="842"/>
    </row>
    <row r="26" spans="1:7" ht="18" customHeight="1">
      <c r="A26" s="840"/>
      <c r="B26" s="838"/>
      <c r="C26" s="844"/>
      <c r="D26" s="844"/>
      <c r="E26" s="842"/>
      <c r="F26" s="843"/>
      <c r="G26" s="842"/>
    </row>
    <row r="27" spans="1:7" ht="18" customHeight="1">
      <c r="A27" s="29"/>
      <c r="B27" s="838"/>
      <c r="C27" s="844"/>
      <c r="D27" s="844"/>
      <c r="E27" s="842"/>
      <c r="F27" s="843"/>
      <c r="G27" s="842"/>
    </row>
    <row r="28" spans="1:7" ht="18" customHeight="1">
      <c r="F28" s="843"/>
      <c r="G28" s="842"/>
    </row>
    <row r="29" spans="1:7" ht="18" customHeight="1"/>
    <row r="30" spans="1:7" ht="15.95" customHeight="1">
      <c r="A30" s="850"/>
      <c r="B30" s="851"/>
      <c r="C30" s="852"/>
      <c r="D30" s="852"/>
      <c r="E30" s="853"/>
    </row>
    <row r="31" spans="1:7" ht="15.95" customHeight="1">
      <c r="A31" s="850"/>
      <c r="B31" s="851"/>
      <c r="C31" s="852"/>
      <c r="D31" s="852"/>
      <c r="E31" s="853"/>
    </row>
    <row r="32" spans="1:7" ht="15.95" customHeight="1">
      <c r="A32" s="850"/>
      <c r="B32" s="851"/>
      <c r="C32" s="852"/>
      <c r="D32" s="852"/>
      <c r="E32" s="853"/>
    </row>
    <row r="33" spans="1:15" ht="15.95" customHeight="1">
      <c r="A33" s="850"/>
      <c r="B33" s="851"/>
      <c r="C33" s="852"/>
      <c r="D33" s="852"/>
      <c r="E33" s="853"/>
    </row>
    <row r="34" spans="1:15" ht="15.95" customHeight="1">
      <c r="A34" s="850"/>
      <c r="B34" s="851"/>
      <c r="C34" s="852"/>
      <c r="D34" s="852"/>
      <c r="E34" s="853"/>
    </row>
    <row r="35" spans="1:15" ht="15.95" customHeight="1">
      <c r="A35" s="850"/>
      <c r="B35" s="851"/>
      <c r="C35" s="852"/>
      <c r="D35" s="852"/>
      <c r="E35" s="853"/>
    </row>
    <row r="36" spans="1:15" ht="15.95" customHeight="1">
      <c r="A36" s="850"/>
      <c r="B36" s="851"/>
      <c r="C36" s="852"/>
      <c r="D36" s="852"/>
      <c r="E36" s="853"/>
    </row>
    <row r="37" spans="1:15" ht="15.95" customHeight="1">
      <c r="A37" s="850"/>
      <c r="B37" s="851"/>
      <c r="C37" s="838"/>
      <c r="D37" s="838"/>
      <c r="E37" s="853"/>
    </row>
    <row r="38" spans="1:15" ht="15.95" customHeight="1">
      <c r="A38" s="850"/>
      <c r="B38" s="851"/>
      <c r="C38" s="852"/>
      <c r="D38" s="852"/>
      <c r="E38" s="853"/>
    </row>
    <row r="39" spans="1:15" ht="15.95" customHeight="1">
      <c r="A39" s="850"/>
      <c r="B39" s="851"/>
      <c r="C39" s="838"/>
      <c r="D39" s="838"/>
      <c r="E39" s="853"/>
    </row>
    <row r="40" spans="1:15" ht="14.25">
      <c r="A40" s="855"/>
      <c r="B40" s="855"/>
      <c r="E40" s="854"/>
    </row>
    <row r="41" spans="1:15" ht="14.25">
      <c r="A41" s="855"/>
      <c r="B41" s="855"/>
      <c r="E41" s="854"/>
    </row>
    <row r="42" spans="1:15" ht="14.25">
      <c r="A42" s="855"/>
      <c r="B42" s="855"/>
      <c r="E42" s="854"/>
    </row>
    <row r="43" spans="1:15" s="822" customFormat="1" ht="12.75" customHeight="1">
      <c r="A43" s="315" t="s">
        <v>6</v>
      </c>
      <c r="B43" s="315"/>
      <c r="C43" s="315"/>
      <c r="D43" s="315"/>
      <c r="E43" s="448" t="s">
        <v>7</v>
      </c>
      <c r="O43" s="832"/>
    </row>
    <row r="44" spans="1:15" ht="14.25">
      <c r="A44" s="855"/>
      <c r="B44" s="855"/>
      <c r="E44" s="854"/>
    </row>
    <row r="45" spans="1:15" ht="14.25">
      <c r="A45" s="855"/>
      <c r="B45" s="855"/>
      <c r="E45" s="854"/>
    </row>
    <row r="46" spans="1:15" ht="14.25">
      <c r="A46" s="855"/>
      <c r="B46" s="855"/>
      <c r="E46" s="854"/>
    </row>
    <row r="47" spans="1:15" s="822" customFormat="1" ht="12.75" customHeight="1">
      <c r="A47" s="856"/>
      <c r="B47" s="857"/>
      <c r="C47" s="824"/>
      <c r="D47" s="824"/>
      <c r="E47" s="857"/>
      <c r="O47" s="832"/>
    </row>
    <row r="48" spans="1:15" s="822" customFormat="1" ht="12.75" customHeight="1">
      <c r="O48" s="832"/>
    </row>
    <row r="51" spans="1:5">
      <c r="E51" s="854"/>
    </row>
    <row r="52" spans="1:5">
      <c r="E52" s="854"/>
    </row>
    <row r="60" spans="1:5">
      <c r="E60" s="854"/>
    </row>
    <row r="61" spans="1:5">
      <c r="E61" s="854"/>
    </row>
    <row r="62" spans="1:5">
      <c r="E62" s="854"/>
    </row>
    <row r="63" spans="1:5">
      <c r="E63" s="854"/>
    </row>
    <row r="64" spans="1:5">
      <c r="A64" s="858"/>
      <c r="B64" s="854"/>
      <c r="C64" s="854"/>
      <c r="D64" s="854"/>
      <c r="E64" s="854"/>
    </row>
    <row r="65" spans="1:5">
      <c r="A65" s="854"/>
      <c r="B65" s="854"/>
      <c r="C65" s="854"/>
      <c r="D65" s="854"/>
      <c r="E65" s="854"/>
    </row>
    <row r="66" spans="1:5">
      <c r="A66" s="854"/>
      <c r="B66" s="854"/>
      <c r="C66" s="854"/>
      <c r="D66" s="854"/>
      <c r="E66" s="854"/>
    </row>
    <row r="67" spans="1:5">
      <c r="A67" s="858"/>
      <c r="B67" s="854"/>
      <c r="C67" s="854"/>
      <c r="D67" s="854"/>
      <c r="E67" s="854"/>
    </row>
    <row r="68" spans="1:5">
      <c r="A68" s="854"/>
      <c r="B68" s="854"/>
      <c r="C68" s="854"/>
      <c r="D68" s="854"/>
      <c r="E68" s="854"/>
    </row>
    <row r="69" spans="1:5">
      <c r="A69" s="854"/>
      <c r="B69" s="854"/>
      <c r="C69" s="854"/>
      <c r="D69" s="854"/>
      <c r="E69" s="854"/>
    </row>
    <row r="86" spans="1:1">
      <c r="A86" s="854"/>
    </row>
  </sheetData>
  <mergeCells count="1">
    <mergeCell ref="C3:E3"/>
  </mergeCells>
  <pageMargins left="0.78740157480314965" right="0.78740157480314965" top="1.1811023622047245" bottom="0.98425196850393704" header="0.51181102362204722" footer="0.51181102362204722"/>
  <pageSetup paperSize="9" scale="80" orientation="portrait" horizontalDpi="1200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50"/>
  </sheetPr>
  <dimension ref="A1:P66"/>
  <sheetViews>
    <sheetView showGridLines="0" view="pageLayout" topLeftCell="A43" zoomScaleNormal="100" workbookViewId="0">
      <selection activeCell="A25" sqref="A25:G25"/>
    </sheetView>
  </sheetViews>
  <sheetFormatPr baseColWidth="10" defaultRowHeight="12.75"/>
  <cols>
    <col min="1" max="1" width="30.5703125" style="860" customWidth="1"/>
    <col min="2" max="2" width="9.140625" style="860" customWidth="1"/>
    <col min="3" max="3" width="6.7109375" style="860" customWidth="1"/>
    <col min="4" max="4" width="9.28515625" style="860" customWidth="1"/>
    <col min="5" max="5" width="9" style="860" customWidth="1"/>
    <col min="6" max="6" width="8.42578125" style="860" customWidth="1"/>
    <col min="7" max="7" width="7.140625" style="860" customWidth="1"/>
    <col min="8" max="8" width="29.28515625" style="860" customWidth="1"/>
    <col min="9" max="9" width="8.42578125" style="860" customWidth="1"/>
    <col min="10" max="254" width="11.42578125" style="860"/>
    <col min="255" max="255" width="26.7109375" style="860" customWidth="1"/>
    <col min="256" max="256" width="10.7109375" style="860" customWidth="1"/>
    <col min="257" max="258" width="6.7109375" style="860" customWidth="1"/>
    <col min="259" max="259" width="5.7109375" style="860" customWidth="1"/>
    <col min="260" max="260" width="7.140625" style="860" customWidth="1"/>
    <col min="261" max="262" width="5.7109375" style="860" customWidth="1"/>
    <col min="263" max="263" width="10.7109375" style="860" customWidth="1"/>
    <col min="264" max="264" width="26.7109375" style="860" customWidth="1"/>
    <col min="265" max="265" width="8.42578125" style="860" customWidth="1"/>
    <col min="266" max="510" width="11.42578125" style="860"/>
    <col min="511" max="511" width="26.7109375" style="860" customWidth="1"/>
    <col min="512" max="512" width="10.7109375" style="860" customWidth="1"/>
    <col min="513" max="514" width="6.7109375" style="860" customWidth="1"/>
    <col min="515" max="515" width="5.7109375" style="860" customWidth="1"/>
    <col min="516" max="516" width="7.140625" style="860" customWidth="1"/>
    <col min="517" max="518" width="5.7109375" style="860" customWidth="1"/>
    <col min="519" max="519" width="10.7109375" style="860" customWidth="1"/>
    <col min="520" max="520" width="26.7109375" style="860" customWidth="1"/>
    <col min="521" max="521" width="8.42578125" style="860" customWidth="1"/>
    <col min="522" max="766" width="11.42578125" style="860"/>
    <col min="767" max="767" width="26.7109375" style="860" customWidth="1"/>
    <col min="768" max="768" width="10.7109375" style="860" customWidth="1"/>
    <col min="769" max="770" width="6.7109375" style="860" customWidth="1"/>
    <col min="771" max="771" width="5.7109375" style="860" customWidth="1"/>
    <col min="772" max="772" width="7.140625" style="860" customWidth="1"/>
    <col min="773" max="774" width="5.7109375" style="860" customWidth="1"/>
    <col min="775" max="775" width="10.7109375" style="860" customWidth="1"/>
    <col min="776" max="776" width="26.7109375" style="860" customWidth="1"/>
    <col min="777" max="777" width="8.42578125" style="860" customWidth="1"/>
    <col min="778" max="1022" width="11.42578125" style="860"/>
    <col min="1023" max="1023" width="26.7109375" style="860" customWidth="1"/>
    <col min="1024" max="1024" width="10.7109375" style="860" customWidth="1"/>
    <col min="1025" max="1026" width="6.7109375" style="860" customWidth="1"/>
    <col min="1027" max="1027" width="5.7109375" style="860" customWidth="1"/>
    <col min="1028" max="1028" width="7.140625" style="860" customWidth="1"/>
    <col min="1029" max="1030" width="5.7109375" style="860" customWidth="1"/>
    <col min="1031" max="1031" width="10.7109375" style="860" customWidth="1"/>
    <col min="1032" max="1032" width="26.7109375" style="860" customWidth="1"/>
    <col min="1033" max="1033" width="8.42578125" style="860" customWidth="1"/>
    <col min="1034" max="1278" width="11.42578125" style="860"/>
    <col min="1279" max="1279" width="26.7109375" style="860" customWidth="1"/>
    <col min="1280" max="1280" width="10.7109375" style="860" customWidth="1"/>
    <col min="1281" max="1282" width="6.7109375" style="860" customWidth="1"/>
    <col min="1283" max="1283" width="5.7109375" style="860" customWidth="1"/>
    <col min="1284" max="1284" width="7.140625" style="860" customWidth="1"/>
    <col min="1285" max="1286" width="5.7109375" style="860" customWidth="1"/>
    <col min="1287" max="1287" width="10.7109375" style="860" customWidth="1"/>
    <col min="1288" max="1288" width="26.7109375" style="860" customWidth="1"/>
    <col min="1289" max="1289" width="8.42578125" style="860" customWidth="1"/>
    <col min="1290" max="1534" width="11.42578125" style="860"/>
    <col min="1535" max="1535" width="26.7109375" style="860" customWidth="1"/>
    <col min="1536" max="1536" width="10.7109375" style="860" customWidth="1"/>
    <col min="1537" max="1538" width="6.7109375" style="860" customWidth="1"/>
    <col min="1539" max="1539" width="5.7109375" style="860" customWidth="1"/>
    <col min="1540" max="1540" width="7.140625" style="860" customWidth="1"/>
    <col min="1541" max="1542" width="5.7109375" style="860" customWidth="1"/>
    <col min="1543" max="1543" width="10.7109375" style="860" customWidth="1"/>
    <col min="1544" max="1544" width="26.7109375" style="860" customWidth="1"/>
    <col min="1545" max="1545" width="8.42578125" style="860" customWidth="1"/>
    <col min="1546" max="1790" width="11.42578125" style="860"/>
    <col min="1791" max="1791" width="26.7109375" style="860" customWidth="1"/>
    <col min="1792" max="1792" width="10.7109375" style="860" customWidth="1"/>
    <col min="1793" max="1794" width="6.7109375" style="860" customWidth="1"/>
    <col min="1795" max="1795" width="5.7109375" style="860" customWidth="1"/>
    <col min="1796" max="1796" width="7.140625" style="860" customWidth="1"/>
    <col min="1797" max="1798" width="5.7109375" style="860" customWidth="1"/>
    <col min="1799" max="1799" width="10.7109375" style="860" customWidth="1"/>
    <col min="1800" max="1800" width="26.7109375" style="860" customWidth="1"/>
    <col min="1801" max="1801" width="8.42578125" style="860" customWidth="1"/>
    <col min="1802" max="2046" width="11.42578125" style="860"/>
    <col min="2047" max="2047" width="26.7109375" style="860" customWidth="1"/>
    <col min="2048" max="2048" width="10.7109375" style="860" customWidth="1"/>
    <col min="2049" max="2050" width="6.7109375" style="860" customWidth="1"/>
    <col min="2051" max="2051" width="5.7109375" style="860" customWidth="1"/>
    <col min="2052" max="2052" width="7.140625" style="860" customWidth="1"/>
    <col min="2053" max="2054" width="5.7109375" style="860" customWidth="1"/>
    <col min="2055" max="2055" width="10.7109375" style="860" customWidth="1"/>
    <col min="2056" max="2056" width="26.7109375" style="860" customWidth="1"/>
    <col min="2057" max="2057" width="8.42578125" style="860" customWidth="1"/>
    <col min="2058" max="2302" width="11.42578125" style="860"/>
    <col min="2303" max="2303" width="26.7109375" style="860" customWidth="1"/>
    <col min="2304" max="2304" width="10.7109375" style="860" customWidth="1"/>
    <col min="2305" max="2306" width="6.7109375" style="860" customWidth="1"/>
    <col min="2307" max="2307" width="5.7109375" style="860" customWidth="1"/>
    <col min="2308" max="2308" width="7.140625" style="860" customWidth="1"/>
    <col min="2309" max="2310" width="5.7109375" style="860" customWidth="1"/>
    <col min="2311" max="2311" width="10.7109375" style="860" customWidth="1"/>
    <col min="2312" max="2312" width="26.7109375" style="860" customWidth="1"/>
    <col min="2313" max="2313" width="8.42578125" style="860" customWidth="1"/>
    <col min="2314" max="2558" width="11.42578125" style="860"/>
    <col min="2559" max="2559" width="26.7109375" style="860" customWidth="1"/>
    <col min="2560" max="2560" width="10.7109375" style="860" customWidth="1"/>
    <col min="2561" max="2562" width="6.7109375" style="860" customWidth="1"/>
    <col min="2563" max="2563" width="5.7109375" style="860" customWidth="1"/>
    <col min="2564" max="2564" width="7.140625" style="860" customWidth="1"/>
    <col min="2565" max="2566" width="5.7109375" style="860" customWidth="1"/>
    <col min="2567" max="2567" width="10.7109375" style="860" customWidth="1"/>
    <col min="2568" max="2568" width="26.7109375" style="860" customWidth="1"/>
    <col min="2569" max="2569" width="8.42578125" style="860" customWidth="1"/>
    <col min="2570" max="2814" width="11.42578125" style="860"/>
    <col min="2815" max="2815" width="26.7109375" style="860" customWidth="1"/>
    <col min="2816" max="2816" width="10.7109375" style="860" customWidth="1"/>
    <col min="2817" max="2818" width="6.7109375" style="860" customWidth="1"/>
    <col min="2819" max="2819" width="5.7109375" style="860" customWidth="1"/>
    <col min="2820" max="2820" width="7.140625" style="860" customWidth="1"/>
    <col min="2821" max="2822" width="5.7109375" style="860" customWidth="1"/>
    <col min="2823" max="2823" width="10.7109375" style="860" customWidth="1"/>
    <col min="2824" max="2824" width="26.7109375" style="860" customWidth="1"/>
    <col min="2825" max="2825" width="8.42578125" style="860" customWidth="1"/>
    <col min="2826" max="3070" width="11.42578125" style="860"/>
    <col min="3071" max="3071" width="26.7109375" style="860" customWidth="1"/>
    <col min="3072" max="3072" width="10.7109375" style="860" customWidth="1"/>
    <col min="3073" max="3074" width="6.7109375" style="860" customWidth="1"/>
    <col min="3075" max="3075" width="5.7109375" style="860" customWidth="1"/>
    <col min="3076" max="3076" width="7.140625" style="860" customWidth="1"/>
    <col min="3077" max="3078" width="5.7109375" style="860" customWidth="1"/>
    <col min="3079" max="3079" width="10.7109375" style="860" customWidth="1"/>
    <col min="3080" max="3080" width="26.7109375" style="860" customWidth="1"/>
    <col min="3081" max="3081" width="8.42578125" style="860" customWidth="1"/>
    <col min="3082" max="3326" width="11.42578125" style="860"/>
    <col min="3327" max="3327" width="26.7109375" style="860" customWidth="1"/>
    <col min="3328" max="3328" width="10.7109375" style="860" customWidth="1"/>
    <col min="3329" max="3330" width="6.7109375" style="860" customWidth="1"/>
    <col min="3331" max="3331" width="5.7109375" style="860" customWidth="1"/>
    <col min="3332" max="3332" width="7.140625" style="860" customWidth="1"/>
    <col min="3333" max="3334" width="5.7109375" style="860" customWidth="1"/>
    <col min="3335" max="3335" width="10.7109375" style="860" customWidth="1"/>
    <col min="3336" max="3336" width="26.7109375" style="860" customWidth="1"/>
    <col min="3337" max="3337" width="8.42578125" style="860" customWidth="1"/>
    <col min="3338" max="3582" width="11.42578125" style="860"/>
    <col min="3583" max="3583" width="26.7109375" style="860" customWidth="1"/>
    <col min="3584" max="3584" width="10.7109375" style="860" customWidth="1"/>
    <col min="3585" max="3586" width="6.7109375" style="860" customWidth="1"/>
    <col min="3587" max="3587" width="5.7109375" style="860" customWidth="1"/>
    <col min="3588" max="3588" width="7.140625" style="860" customWidth="1"/>
    <col min="3589" max="3590" width="5.7109375" style="860" customWidth="1"/>
    <col min="3591" max="3591" width="10.7109375" style="860" customWidth="1"/>
    <col min="3592" max="3592" width="26.7109375" style="860" customWidth="1"/>
    <col min="3593" max="3593" width="8.42578125" style="860" customWidth="1"/>
    <col min="3594" max="3838" width="11.42578125" style="860"/>
    <col min="3839" max="3839" width="26.7109375" style="860" customWidth="1"/>
    <col min="3840" max="3840" width="10.7109375" style="860" customWidth="1"/>
    <col min="3841" max="3842" width="6.7109375" style="860" customWidth="1"/>
    <col min="3843" max="3843" width="5.7109375" style="860" customWidth="1"/>
    <col min="3844" max="3844" width="7.140625" style="860" customWidth="1"/>
    <col min="3845" max="3846" width="5.7109375" style="860" customWidth="1"/>
    <col min="3847" max="3847" width="10.7109375" style="860" customWidth="1"/>
    <col min="3848" max="3848" width="26.7109375" style="860" customWidth="1"/>
    <col min="3849" max="3849" width="8.42578125" style="860" customWidth="1"/>
    <col min="3850" max="4094" width="11.42578125" style="860"/>
    <col min="4095" max="4095" width="26.7109375" style="860" customWidth="1"/>
    <col min="4096" max="4096" width="10.7109375" style="860" customWidth="1"/>
    <col min="4097" max="4098" width="6.7109375" style="860" customWidth="1"/>
    <col min="4099" max="4099" width="5.7109375" style="860" customWidth="1"/>
    <col min="4100" max="4100" width="7.140625" style="860" customWidth="1"/>
    <col min="4101" max="4102" width="5.7109375" style="860" customWidth="1"/>
    <col min="4103" max="4103" width="10.7109375" style="860" customWidth="1"/>
    <col min="4104" max="4104" width="26.7109375" style="860" customWidth="1"/>
    <col min="4105" max="4105" width="8.42578125" style="860" customWidth="1"/>
    <col min="4106" max="4350" width="11.42578125" style="860"/>
    <col min="4351" max="4351" width="26.7109375" style="860" customWidth="1"/>
    <col min="4352" max="4352" width="10.7109375" style="860" customWidth="1"/>
    <col min="4353" max="4354" width="6.7109375" style="860" customWidth="1"/>
    <col min="4355" max="4355" width="5.7109375" style="860" customWidth="1"/>
    <col min="4356" max="4356" width="7.140625" style="860" customWidth="1"/>
    <col min="4357" max="4358" width="5.7109375" style="860" customWidth="1"/>
    <col min="4359" max="4359" width="10.7109375" style="860" customWidth="1"/>
    <col min="4360" max="4360" width="26.7109375" style="860" customWidth="1"/>
    <col min="4361" max="4361" width="8.42578125" style="860" customWidth="1"/>
    <col min="4362" max="4606" width="11.42578125" style="860"/>
    <col min="4607" max="4607" width="26.7109375" style="860" customWidth="1"/>
    <col min="4608" max="4608" width="10.7109375" style="860" customWidth="1"/>
    <col min="4609" max="4610" width="6.7109375" style="860" customWidth="1"/>
    <col min="4611" max="4611" width="5.7109375" style="860" customWidth="1"/>
    <col min="4612" max="4612" width="7.140625" style="860" customWidth="1"/>
    <col min="4613" max="4614" width="5.7109375" style="860" customWidth="1"/>
    <col min="4615" max="4615" width="10.7109375" style="860" customWidth="1"/>
    <col min="4616" max="4616" width="26.7109375" style="860" customWidth="1"/>
    <col min="4617" max="4617" width="8.42578125" style="860" customWidth="1"/>
    <col min="4618" max="4862" width="11.42578125" style="860"/>
    <col min="4863" max="4863" width="26.7109375" style="860" customWidth="1"/>
    <col min="4864" max="4864" width="10.7109375" style="860" customWidth="1"/>
    <col min="4865" max="4866" width="6.7109375" style="860" customWidth="1"/>
    <col min="4867" max="4867" width="5.7109375" style="860" customWidth="1"/>
    <col min="4868" max="4868" width="7.140625" style="860" customWidth="1"/>
    <col min="4869" max="4870" width="5.7109375" style="860" customWidth="1"/>
    <col min="4871" max="4871" width="10.7109375" style="860" customWidth="1"/>
    <col min="4872" max="4872" width="26.7109375" style="860" customWidth="1"/>
    <col min="4873" max="4873" width="8.42578125" style="860" customWidth="1"/>
    <col min="4874" max="5118" width="11.42578125" style="860"/>
    <col min="5119" max="5119" width="26.7109375" style="860" customWidth="1"/>
    <col min="5120" max="5120" width="10.7109375" style="860" customWidth="1"/>
    <col min="5121" max="5122" width="6.7109375" style="860" customWidth="1"/>
    <col min="5123" max="5123" width="5.7109375" style="860" customWidth="1"/>
    <col min="5124" max="5124" width="7.140625" style="860" customWidth="1"/>
    <col min="5125" max="5126" width="5.7109375" style="860" customWidth="1"/>
    <col min="5127" max="5127" width="10.7109375" style="860" customWidth="1"/>
    <col min="5128" max="5128" width="26.7109375" style="860" customWidth="1"/>
    <col min="5129" max="5129" width="8.42578125" style="860" customWidth="1"/>
    <col min="5130" max="5374" width="11.42578125" style="860"/>
    <col min="5375" max="5375" width="26.7109375" style="860" customWidth="1"/>
    <col min="5376" max="5376" width="10.7109375" style="860" customWidth="1"/>
    <col min="5377" max="5378" width="6.7109375" style="860" customWidth="1"/>
    <col min="5379" max="5379" width="5.7109375" style="860" customWidth="1"/>
    <col min="5380" max="5380" width="7.140625" style="860" customWidth="1"/>
    <col min="5381" max="5382" width="5.7109375" style="860" customWidth="1"/>
    <col min="5383" max="5383" width="10.7109375" style="860" customWidth="1"/>
    <col min="5384" max="5384" width="26.7109375" style="860" customWidth="1"/>
    <col min="5385" max="5385" width="8.42578125" style="860" customWidth="1"/>
    <col min="5386" max="5630" width="11.42578125" style="860"/>
    <col min="5631" max="5631" width="26.7109375" style="860" customWidth="1"/>
    <col min="5632" max="5632" width="10.7109375" style="860" customWidth="1"/>
    <col min="5633" max="5634" width="6.7109375" style="860" customWidth="1"/>
    <col min="5635" max="5635" width="5.7109375" style="860" customWidth="1"/>
    <col min="5636" max="5636" width="7.140625" style="860" customWidth="1"/>
    <col min="5637" max="5638" width="5.7109375" style="860" customWidth="1"/>
    <col min="5639" max="5639" width="10.7109375" style="860" customWidth="1"/>
    <col min="5640" max="5640" width="26.7109375" style="860" customWidth="1"/>
    <col min="5641" max="5641" width="8.42578125" style="860" customWidth="1"/>
    <col min="5642" max="5886" width="11.42578125" style="860"/>
    <col min="5887" max="5887" width="26.7109375" style="860" customWidth="1"/>
    <col min="5888" max="5888" width="10.7109375" style="860" customWidth="1"/>
    <col min="5889" max="5890" width="6.7109375" style="860" customWidth="1"/>
    <col min="5891" max="5891" width="5.7109375" style="860" customWidth="1"/>
    <col min="5892" max="5892" width="7.140625" style="860" customWidth="1"/>
    <col min="5893" max="5894" width="5.7109375" style="860" customWidth="1"/>
    <col min="5895" max="5895" width="10.7109375" style="860" customWidth="1"/>
    <col min="5896" max="5896" width="26.7109375" style="860" customWidth="1"/>
    <col min="5897" max="5897" width="8.42578125" style="860" customWidth="1"/>
    <col min="5898" max="6142" width="11.42578125" style="860"/>
    <col min="6143" max="6143" width="26.7109375" style="860" customWidth="1"/>
    <col min="6144" max="6144" width="10.7109375" style="860" customWidth="1"/>
    <col min="6145" max="6146" width="6.7109375" style="860" customWidth="1"/>
    <col min="6147" max="6147" width="5.7109375" style="860" customWidth="1"/>
    <col min="6148" max="6148" width="7.140625" style="860" customWidth="1"/>
    <col min="6149" max="6150" width="5.7109375" style="860" customWidth="1"/>
    <col min="6151" max="6151" width="10.7109375" style="860" customWidth="1"/>
    <col min="6152" max="6152" width="26.7109375" style="860" customWidth="1"/>
    <col min="6153" max="6153" width="8.42578125" style="860" customWidth="1"/>
    <col min="6154" max="6398" width="11.42578125" style="860"/>
    <col min="6399" max="6399" width="26.7109375" style="860" customWidth="1"/>
    <col min="6400" max="6400" width="10.7109375" style="860" customWidth="1"/>
    <col min="6401" max="6402" width="6.7109375" style="860" customWidth="1"/>
    <col min="6403" max="6403" width="5.7109375" style="860" customWidth="1"/>
    <col min="6404" max="6404" width="7.140625" style="860" customWidth="1"/>
    <col min="6405" max="6406" width="5.7109375" style="860" customWidth="1"/>
    <col min="6407" max="6407" width="10.7109375" style="860" customWidth="1"/>
    <col min="6408" max="6408" width="26.7109375" style="860" customWidth="1"/>
    <col min="6409" max="6409" width="8.42578125" style="860" customWidth="1"/>
    <col min="6410" max="6654" width="11.42578125" style="860"/>
    <col min="6655" max="6655" width="26.7109375" style="860" customWidth="1"/>
    <col min="6656" max="6656" width="10.7109375" style="860" customWidth="1"/>
    <col min="6657" max="6658" width="6.7109375" style="860" customWidth="1"/>
    <col min="6659" max="6659" width="5.7109375" style="860" customWidth="1"/>
    <col min="6660" max="6660" width="7.140625" style="860" customWidth="1"/>
    <col min="6661" max="6662" width="5.7109375" style="860" customWidth="1"/>
    <col min="6663" max="6663" width="10.7109375" style="860" customWidth="1"/>
    <col min="6664" max="6664" width="26.7109375" style="860" customWidth="1"/>
    <col min="6665" max="6665" width="8.42578125" style="860" customWidth="1"/>
    <col min="6666" max="6910" width="11.42578125" style="860"/>
    <col min="6911" max="6911" width="26.7109375" style="860" customWidth="1"/>
    <col min="6912" max="6912" width="10.7109375" style="860" customWidth="1"/>
    <col min="6913" max="6914" width="6.7109375" style="860" customWidth="1"/>
    <col min="6915" max="6915" width="5.7109375" style="860" customWidth="1"/>
    <col min="6916" max="6916" width="7.140625" style="860" customWidth="1"/>
    <col min="6917" max="6918" width="5.7109375" style="860" customWidth="1"/>
    <col min="6919" max="6919" width="10.7109375" style="860" customWidth="1"/>
    <col min="6920" max="6920" width="26.7109375" style="860" customWidth="1"/>
    <col min="6921" max="6921" width="8.42578125" style="860" customWidth="1"/>
    <col min="6922" max="7166" width="11.42578125" style="860"/>
    <col min="7167" max="7167" width="26.7109375" style="860" customWidth="1"/>
    <col min="7168" max="7168" width="10.7109375" style="860" customWidth="1"/>
    <col min="7169" max="7170" width="6.7109375" style="860" customWidth="1"/>
    <col min="7171" max="7171" width="5.7109375" style="860" customWidth="1"/>
    <col min="7172" max="7172" width="7.140625" style="860" customWidth="1"/>
    <col min="7173" max="7174" width="5.7109375" style="860" customWidth="1"/>
    <col min="7175" max="7175" width="10.7109375" style="860" customWidth="1"/>
    <col min="7176" max="7176" width="26.7109375" style="860" customWidth="1"/>
    <col min="7177" max="7177" width="8.42578125" style="860" customWidth="1"/>
    <col min="7178" max="7422" width="11.42578125" style="860"/>
    <col min="7423" max="7423" width="26.7109375" style="860" customWidth="1"/>
    <col min="7424" max="7424" width="10.7109375" style="860" customWidth="1"/>
    <col min="7425" max="7426" width="6.7109375" style="860" customWidth="1"/>
    <col min="7427" max="7427" width="5.7109375" style="860" customWidth="1"/>
    <col min="7428" max="7428" width="7.140625" style="860" customWidth="1"/>
    <col min="7429" max="7430" width="5.7109375" style="860" customWidth="1"/>
    <col min="7431" max="7431" width="10.7109375" style="860" customWidth="1"/>
    <col min="7432" max="7432" width="26.7109375" style="860" customWidth="1"/>
    <col min="7433" max="7433" width="8.42578125" style="860" customWidth="1"/>
    <col min="7434" max="7678" width="11.42578125" style="860"/>
    <col min="7679" max="7679" width="26.7109375" style="860" customWidth="1"/>
    <col min="7680" max="7680" width="10.7109375" style="860" customWidth="1"/>
    <col min="7681" max="7682" width="6.7109375" style="860" customWidth="1"/>
    <col min="7683" max="7683" width="5.7109375" style="860" customWidth="1"/>
    <col min="7684" max="7684" width="7.140625" style="860" customWidth="1"/>
    <col min="7685" max="7686" width="5.7109375" style="860" customWidth="1"/>
    <col min="7687" max="7687" width="10.7109375" style="860" customWidth="1"/>
    <col min="7688" max="7688" width="26.7109375" style="860" customWidth="1"/>
    <col min="7689" max="7689" width="8.42578125" style="860" customWidth="1"/>
    <col min="7690" max="7934" width="11.42578125" style="860"/>
    <col min="7935" max="7935" width="26.7109375" style="860" customWidth="1"/>
    <col min="7936" max="7936" width="10.7109375" style="860" customWidth="1"/>
    <col min="7937" max="7938" width="6.7109375" style="860" customWidth="1"/>
    <col min="7939" max="7939" width="5.7109375" style="860" customWidth="1"/>
    <col min="7940" max="7940" width="7.140625" style="860" customWidth="1"/>
    <col min="7941" max="7942" width="5.7109375" style="860" customWidth="1"/>
    <col min="7943" max="7943" width="10.7109375" style="860" customWidth="1"/>
    <col min="7944" max="7944" width="26.7109375" style="860" customWidth="1"/>
    <col min="7945" max="7945" width="8.42578125" style="860" customWidth="1"/>
    <col min="7946" max="8190" width="11.42578125" style="860"/>
    <col min="8191" max="8191" width="26.7109375" style="860" customWidth="1"/>
    <col min="8192" max="8192" width="10.7109375" style="860" customWidth="1"/>
    <col min="8193" max="8194" width="6.7109375" style="860" customWidth="1"/>
    <col min="8195" max="8195" width="5.7109375" style="860" customWidth="1"/>
    <col min="8196" max="8196" width="7.140625" style="860" customWidth="1"/>
    <col min="8197" max="8198" width="5.7109375" style="860" customWidth="1"/>
    <col min="8199" max="8199" width="10.7109375" style="860" customWidth="1"/>
    <col min="8200" max="8200" width="26.7109375" style="860" customWidth="1"/>
    <col min="8201" max="8201" width="8.42578125" style="860" customWidth="1"/>
    <col min="8202" max="8446" width="11.42578125" style="860"/>
    <col min="8447" max="8447" width="26.7109375" style="860" customWidth="1"/>
    <col min="8448" max="8448" width="10.7109375" style="860" customWidth="1"/>
    <col min="8449" max="8450" width="6.7109375" style="860" customWidth="1"/>
    <col min="8451" max="8451" width="5.7109375" style="860" customWidth="1"/>
    <col min="8452" max="8452" width="7.140625" style="860" customWidth="1"/>
    <col min="8453" max="8454" width="5.7109375" style="860" customWidth="1"/>
    <col min="8455" max="8455" width="10.7109375" style="860" customWidth="1"/>
    <col min="8456" max="8456" width="26.7109375" style="860" customWidth="1"/>
    <col min="8457" max="8457" width="8.42578125" style="860" customWidth="1"/>
    <col min="8458" max="8702" width="11.42578125" style="860"/>
    <col min="8703" max="8703" width="26.7109375" style="860" customWidth="1"/>
    <col min="8704" max="8704" width="10.7109375" style="860" customWidth="1"/>
    <col min="8705" max="8706" width="6.7109375" style="860" customWidth="1"/>
    <col min="8707" max="8707" width="5.7109375" style="860" customWidth="1"/>
    <col min="8708" max="8708" width="7.140625" style="860" customWidth="1"/>
    <col min="8709" max="8710" width="5.7109375" style="860" customWidth="1"/>
    <col min="8711" max="8711" width="10.7109375" style="860" customWidth="1"/>
    <col min="8712" max="8712" width="26.7109375" style="860" customWidth="1"/>
    <col min="8713" max="8713" width="8.42578125" style="860" customWidth="1"/>
    <col min="8714" max="8958" width="11.42578125" style="860"/>
    <col min="8959" max="8959" width="26.7109375" style="860" customWidth="1"/>
    <col min="8960" max="8960" width="10.7109375" style="860" customWidth="1"/>
    <col min="8961" max="8962" width="6.7109375" style="860" customWidth="1"/>
    <col min="8963" max="8963" width="5.7109375" style="860" customWidth="1"/>
    <col min="8964" max="8964" width="7.140625" style="860" customWidth="1"/>
    <col min="8965" max="8966" width="5.7109375" style="860" customWidth="1"/>
    <col min="8967" max="8967" width="10.7109375" style="860" customWidth="1"/>
    <col min="8968" max="8968" width="26.7109375" style="860" customWidth="1"/>
    <col min="8969" max="8969" width="8.42578125" style="860" customWidth="1"/>
    <col min="8970" max="9214" width="11.42578125" style="860"/>
    <col min="9215" max="9215" width="26.7109375" style="860" customWidth="1"/>
    <col min="9216" max="9216" width="10.7109375" style="860" customWidth="1"/>
    <col min="9217" max="9218" width="6.7109375" style="860" customWidth="1"/>
    <col min="9219" max="9219" width="5.7109375" style="860" customWidth="1"/>
    <col min="9220" max="9220" width="7.140625" style="860" customWidth="1"/>
    <col min="9221" max="9222" width="5.7109375" style="860" customWidth="1"/>
    <col min="9223" max="9223" width="10.7109375" style="860" customWidth="1"/>
    <col min="9224" max="9224" width="26.7109375" style="860" customWidth="1"/>
    <col min="9225" max="9225" width="8.42578125" style="860" customWidth="1"/>
    <col min="9226" max="9470" width="11.42578125" style="860"/>
    <col min="9471" max="9471" width="26.7109375" style="860" customWidth="1"/>
    <col min="9472" max="9472" width="10.7109375" style="860" customWidth="1"/>
    <col min="9473" max="9474" width="6.7109375" style="860" customWidth="1"/>
    <col min="9475" max="9475" width="5.7109375" style="860" customWidth="1"/>
    <col min="9476" max="9476" width="7.140625" style="860" customWidth="1"/>
    <col min="9477" max="9478" width="5.7109375" style="860" customWidth="1"/>
    <col min="9479" max="9479" width="10.7109375" style="860" customWidth="1"/>
    <col min="9480" max="9480" width="26.7109375" style="860" customWidth="1"/>
    <col min="9481" max="9481" width="8.42578125" style="860" customWidth="1"/>
    <col min="9482" max="9726" width="11.42578125" style="860"/>
    <col min="9727" max="9727" width="26.7109375" style="860" customWidth="1"/>
    <col min="9728" max="9728" width="10.7109375" style="860" customWidth="1"/>
    <col min="9729" max="9730" width="6.7109375" style="860" customWidth="1"/>
    <col min="9731" max="9731" width="5.7109375" style="860" customWidth="1"/>
    <col min="9732" max="9732" width="7.140625" style="860" customWidth="1"/>
    <col min="9733" max="9734" width="5.7109375" style="860" customWidth="1"/>
    <col min="9735" max="9735" width="10.7109375" style="860" customWidth="1"/>
    <col min="9736" max="9736" width="26.7109375" style="860" customWidth="1"/>
    <col min="9737" max="9737" width="8.42578125" style="860" customWidth="1"/>
    <col min="9738" max="9982" width="11.42578125" style="860"/>
    <col min="9983" max="9983" width="26.7109375" style="860" customWidth="1"/>
    <col min="9984" max="9984" width="10.7109375" style="860" customWidth="1"/>
    <col min="9985" max="9986" width="6.7109375" style="860" customWidth="1"/>
    <col min="9987" max="9987" width="5.7109375" style="860" customWidth="1"/>
    <col min="9988" max="9988" width="7.140625" style="860" customWidth="1"/>
    <col min="9989" max="9990" width="5.7109375" style="860" customWidth="1"/>
    <col min="9991" max="9991" width="10.7109375" style="860" customWidth="1"/>
    <col min="9992" max="9992" width="26.7109375" style="860" customWidth="1"/>
    <col min="9993" max="9993" width="8.42578125" style="860" customWidth="1"/>
    <col min="9994" max="10238" width="11.42578125" style="860"/>
    <col min="10239" max="10239" width="26.7109375" style="860" customWidth="1"/>
    <col min="10240" max="10240" width="10.7109375" style="860" customWidth="1"/>
    <col min="10241" max="10242" width="6.7109375" style="860" customWidth="1"/>
    <col min="10243" max="10243" width="5.7109375" style="860" customWidth="1"/>
    <col min="10244" max="10244" width="7.140625" style="860" customWidth="1"/>
    <col min="10245" max="10246" width="5.7109375" style="860" customWidth="1"/>
    <col min="10247" max="10247" width="10.7109375" style="860" customWidth="1"/>
    <col min="10248" max="10248" width="26.7109375" style="860" customWidth="1"/>
    <col min="10249" max="10249" width="8.42578125" style="860" customWidth="1"/>
    <col min="10250" max="10494" width="11.42578125" style="860"/>
    <col min="10495" max="10495" width="26.7109375" style="860" customWidth="1"/>
    <col min="10496" max="10496" width="10.7109375" style="860" customWidth="1"/>
    <col min="10497" max="10498" width="6.7109375" style="860" customWidth="1"/>
    <col min="10499" max="10499" width="5.7109375" style="860" customWidth="1"/>
    <col min="10500" max="10500" width="7.140625" style="860" customWidth="1"/>
    <col min="10501" max="10502" width="5.7109375" style="860" customWidth="1"/>
    <col min="10503" max="10503" width="10.7109375" style="860" customWidth="1"/>
    <col min="10504" max="10504" width="26.7109375" style="860" customWidth="1"/>
    <col min="10505" max="10505" width="8.42578125" style="860" customWidth="1"/>
    <col min="10506" max="10750" width="11.42578125" style="860"/>
    <col min="10751" max="10751" width="26.7109375" style="860" customWidth="1"/>
    <col min="10752" max="10752" width="10.7109375" style="860" customWidth="1"/>
    <col min="10753" max="10754" width="6.7109375" style="860" customWidth="1"/>
    <col min="10755" max="10755" width="5.7109375" style="860" customWidth="1"/>
    <col min="10756" max="10756" width="7.140625" style="860" customWidth="1"/>
    <col min="10757" max="10758" width="5.7109375" style="860" customWidth="1"/>
    <col min="10759" max="10759" width="10.7109375" style="860" customWidth="1"/>
    <col min="10760" max="10760" width="26.7109375" style="860" customWidth="1"/>
    <col min="10761" max="10761" width="8.42578125" style="860" customWidth="1"/>
    <col min="10762" max="11006" width="11.42578125" style="860"/>
    <col min="11007" max="11007" width="26.7109375" style="860" customWidth="1"/>
    <col min="11008" max="11008" width="10.7109375" style="860" customWidth="1"/>
    <col min="11009" max="11010" width="6.7109375" style="860" customWidth="1"/>
    <col min="11011" max="11011" width="5.7109375" style="860" customWidth="1"/>
    <col min="11012" max="11012" width="7.140625" style="860" customWidth="1"/>
    <col min="11013" max="11014" width="5.7109375" style="860" customWidth="1"/>
    <col min="11015" max="11015" width="10.7109375" style="860" customWidth="1"/>
    <col min="11016" max="11016" width="26.7109375" style="860" customWidth="1"/>
    <col min="11017" max="11017" width="8.42578125" style="860" customWidth="1"/>
    <col min="11018" max="11262" width="11.42578125" style="860"/>
    <col min="11263" max="11263" width="26.7109375" style="860" customWidth="1"/>
    <col min="11264" max="11264" width="10.7109375" style="860" customWidth="1"/>
    <col min="11265" max="11266" width="6.7109375" style="860" customWidth="1"/>
    <col min="11267" max="11267" width="5.7109375" style="860" customWidth="1"/>
    <col min="11268" max="11268" width="7.140625" style="860" customWidth="1"/>
    <col min="11269" max="11270" width="5.7109375" style="860" customWidth="1"/>
    <col min="11271" max="11271" width="10.7109375" style="860" customWidth="1"/>
    <col min="11272" max="11272" width="26.7109375" style="860" customWidth="1"/>
    <col min="11273" max="11273" width="8.42578125" style="860" customWidth="1"/>
    <col min="11274" max="11518" width="11.42578125" style="860"/>
    <col min="11519" max="11519" width="26.7109375" style="860" customWidth="1"/>
    <col min="11520" max="11520" width="10.7109375" style="860" customWidth="1"/>
    <col min="11521" max="11522" width="6.7109375" style="860" customWidth="1"/>
    <col min="11523" max="11523" width="5.7109375" style="860" customWidth="1"/>
    <col min="11524" max="11524" width="7.140625" style="860" customWidth="1"/>
    <col min="11525" max="11526" width="5.7109375" style="860" customWidth="1"/>
    <col min="11527" max="11527" width="10.7109375" style="860" customWidth="1"/>
    <col min="11528" max="11528" width="26.7109375" style="860" customWidth="1"/>
    <col min="11529" max="11529" width="8.42578125" style="860" customWidth="1"/>
    <col min="11530" max="11774" width="11.42578125" style="860"/>
    <col min="11775" max="11775" width="26.7109375" style="860" customWidth="1"/>
    <col min="11776" max="11776" width="10.7109375" style="860" customWidth="1"/>
    <col min="11777" max="11778" width="6.7109375" style="860" customWidth="1"/>
    <col min="11779" max="11779" width="5.7109375" style="860" customWidth="1"/>
    <col min="11780" max="11780" width="7.140625" style="860" customWidth="1"/>
    <col min="11781" max="11782" width="5.7109375" style="860" customWidth="1"/>
    <col min="11783" max="11783" width="10.7109375" style="860" customWidth="1"/>
    <col min="11784" max="11784" width="26.7109375" style="860" customWidth="1"/>
    <col min="11785" max="11785" width="8.42578125" style="860" customWidth="1"/>
    <col min="11786" max="12030" width="11.42578125" style="860"/>
    <col min="12031" max="12031" width="26.7109375" style="860" customWidth="1"/>
    <col min="12032" max="12032" width="10.7109375" style="860" customWidth="1"/>
    <col min="12033" max="12034" width="6.7109375" style="860" customWidth="1"/>
    <col min="12035" max="12035" width="5.7109375" style="860" customWidth="1"/>
    <col min="12036" max="12036" width="7.140625" style="860" customWidth="1"/>
    <col min="12037" max="12038" width="5.7109375" style="860" customWidth="1"/>
    <col min="12039" max="12039" width="10.7109375" style="860" customWidth="1"/>
    <col min="12040" max="12040" width="26.7109375" style="860" customWidth="1"/>
    <col min="12041" max="12041" width="8.42578125" style="860" customWidth="1"/>
    <col min="12042" max="12286" width="11.42578125" style="860"/>
    <col min="12287" max="12287" width="26.7109375" style="860" customWidth="1"/>
    <col min="12288" max="12288" width="10.7109375" style="860" customWidth="1"/>
    <col min="12289" max="12290" width="6.7109375" style="860" customWidth="1"/>
    <col min="12291" max="12291" width="5.7109375" style="860" customWidth="1"/>
    <col min="12292" max="12292" width="7.140625" style="860" customWidth="1"/>
    <col min="12293" max="12294" width="5.7109375" style="860" customWidth="1"/>
    <col min="12295" max="12295" width="10.7109375" style="860" customWidth="1"/>
    <col min="12296" max="12296" width="26.7109375" style="860" customWidth="1"/>
    <col min="12297" max="12297" width="8.42578125" style="860" customWidth="1"/>
    <col min="12298" max="12542" width="11.42578125" style="860"/>
    <col min="12543" max="12543" width="26.7109375" style="860" customWidth="1"/>
    <col min="12544" max="12544" width="10.7109375" style="860" customWidth="1"/>
    <col min="12545" max="12546" width="6.7109375" style="860" customWidth="1"/>
    <col min="12547" max="12547" width="5.7109375" style="860" customWidth="1"/>
    <col min="12548" max="12548" width="7.140625" style="860" customWidth="1"/>
    <col min="12549" max="12550" width="5.7109375" style="860" customWidth="1"/>
    <col min="12551" max="12551" width="10.7109375" style="860" customWidth="1"/>
    <col min="12552" max="12552" width="26.7109375" style="860" customWidth="1"/>
    <col min="12553" max="12553" width="8.42578125" style="860" customWidth="1"/>
    <col min="12554" max="12798" width="11.42578125" style="860"/>
    <col min="12799" max="12799" width="26.7109375" style="860" customWidth="1"/>
    <col min="12800" max="12800" width="10.7109375" style="860" customWidth="1"/>
    <col min="12801" max="12802" width="6.7109375" style="860" customWidth="1"/>
    <col min="12803" max="12803" width="5.7109375" style="860" customWidth="1"/>
    <col min="12804" max="12804" width="7.140625" style="860" customWidth="1"/>
    <col min="12805" max="12806" width="5.7109375" style="860" customWidth="1"/>
    <col min="12807" max="12807" width="10.7109375" style="860" customWidth="1"/>
    <col min="12808" max="12808" width="26.7109375" style="860" customWidth="1"/>
    <col min="12809" max="12809" width="8.42578125" style="860" customWidth="1"/>
    <col min="12810" max="13054" width="11.42578125" style="860"/>
    <col min="13055" max="13055" width="26.7109375" style="860" customWidth="1"/>
    <col min="13056" max="13056" width="10.7109375" style="860" customWidth="1"/>
    <col min="13057" max="13058" width="6.7109375" style="860" customWidth="1"/>
    <col min="13059" max="13059" width="5.7109375" style="860" customWidth="1"/>
    <col min="13060" max="13060" width="7.140625" style="860" customWidth="1"/>
    <col min="13061" max="13062" width="5.7109375" style="860" customWidth="1"/>
    <col min="13063" max="13063" width="10.7109375" style="860" customWidth="1"/>
    <col min="13064" max="13064" width="26.7109375" style="860" customWidth="1"/>
    <col min="13065" max="13065" width="8.42578125" style="860" customWidth="1"/>
    <col min="13066" max="13310" width="11.42578125" style="860"/>
    <col min="13311" max="13311" width="26.7109375" style="860" customWidth="1"/>
    <col min="13312" max="13312" width="10.7109375" style="860" customWidth="1"/>
    <col min="13313" max="13314" width="6.7109375" style="860" customWidth="1"/>
    <col min="13315" max="13315" width="5.7109375" style="860" customWidth="1"/>
    <col min="13316" max="13316" width="7.140625" style="860" customWidth="1"/>
    <col min="13317" max="13318" width="5.7109375" style="860" customWidth="1"/>
    <col min="13319" max="13319" width="10.7109375" style="860" customWidth="1"/>
    <col min="13320" max="13320" width="26.7109375" style="860" customWidth="1"/>
    <col min="13321" max="13321" width="8.42578125" style="860" customWidth="1"/>
    <col min="13322" max="13566" width="11.42578125" style="860"/>
    <col min="13567" max="13567" width="26.7109375" style="860" customWidth="1"/>
    <col min="13568" max="13568" width="10.7109375" style="860" customWidth="1"/>
    <col min="13569" max="13570" width="6.7109375" style="860" customWidth="1"/>
    <col min="13571" max="13571" width="5.7109375" style="860" customWidth="1"/>
    <col min="13572" max="13572" width="7.140625" style="860" customWidth="1"/>
    <col min="13573" max="13574" width="5.7109375" style="860" customWidth="1"/>
    <col min="13575" max="13575" width="10.7109375" style="860" customWidth="1"/>
    <col min="13576" max="13576" width="26.7109375" style="860" customWidth="1"/>
    <col min="13577" max="13577" width="8.42578125" style="860" customWidth="1"/>
    <col min="13578" max="13822" width="11.42578125" style="860"/>
    <col min="13823" max="13823" width="26.7109375" style="860" customWidth="1"/>
    <col min="13824" max="13824" width="10.7109375" style="860" customWidth="1"/>
    <col min="13825" max="13826" width="6.7109375" style="860" customWidth="1"/>
    <col min="13827" max="13827" width="5.7109375" style="860" customWidth="1"/>
    <col min="13828" max="13828" width="7.140625" style="860" customWidth="1"/>
    <col min="13829" max="13830" width="5.7109375" style="860" customWidth="1"/>
    <col min="13831" max="13831" width="10.7109375" style="860" customWidth="1"/>
    <col min="13832" max="13832" width="26.7109375" style="860" customWidth="1"/>
    <col min="13833" max="13833" width="8.42578125" style="860" customWidth="1"/>
    <col min="13834" max="14078" width="11.42578125" style="860"/>
    <col min="14079" max="14079" width="26.7109375" style="860" customWidth="1"/>
    <col min="14080" max="14080" width="10.7109375" style="860" customWidth="1"/>
    <col min="14081" max="14082" width="6.7109375" style="860" customWidth="1"/>
    <col min="14083" max="14083" width="5.7109375" style="860" customWidth="1"/>
    <col min="14084" max="14084" width="7.140625" style="860" customWidth="1"/>
    <col min="14085" max="14086" width="5.7109375" style="860" customWidth="1"/>
    <col min="14087" max="14087" width="10.7109375" style="860" customWidth="1"/>
    <col min="14088" max="14088" width="26.7109375" style="860" customWidth="1"/>
    <col min="14089" max="14089" width="8.42578125" style="860" customWidth="1"/>
    <col min="14090" max="14334" width="11.42578125" style="860"/>
    <col min="14335" max="14335" width="26.7109375" style="860" customWidth="1"/>
    <col min="14336" max="14336" width="10.7109375" style="860" customWidth="1"/>
    <col min="14337" max="14338" width="6.7109375" style="860" customWidth="1"/>
    <col min="14339" max="14339" width="5.7109375" style="860" customWidth="1"/>
    <col min="14340" max="14340" width="7.140625" style="860" customWidth="1"/>
    <col min="14341" max="14342" width="5.7109375" style="860" customWidth="1"/>
    <col min="14343" max="14343" width="10.7109375" style="860" customWidth="1"/>
    <col min="14344" max="14344" width="26.7109375" style="860" customWidth="1"/>
    <col min="14345" max="14345" width="8.42578125" style="860" customWidth="1"/>
    <col min="14346" max="14590" width="11.42578125" style="860"/>
    <col min="14591" max="14591" width="26.7109375" style="860" customWidth="1"/>
    <col min="14592" max="14592" width="10.7109375" style="860" customWidth="1"/>
    <col min="14593" max="14594" width="6.7109375" style="860" customWidth="1"/>
    <col min="14595" max="14595" width="5.7109375" style="860" customWidth="1"/>
    <col min="14596" max="14596" width="7.140625" style="860" customWidth="1"/>
    <col min="14597" max="14598" width="5.7109375" style="860" customWidth="1"/>
    <col min="14599" max="14599" width="10.7109375" style="860" customWidth="1"/>
    <col min="14600" max="14600" width="26.7109375" style="860" customWidth="1"/>
    <col min="14601" max="14601" width="8.42578125" style="860" customWidth="1"/>
    <col min="14602" max="14846" width="11.42578125" style="860"/>
    <col min="14847" max="14847" width="26.7109375" style="860" customWidth="1"/>
    <col min="14848" max="14848" width="10.7109375" style="860" customWidth="1"/>
    <col min="14849" max="14850" width="6.7109375" style="860" customWidth="1"/>
    <col min="14851" max="14851" width="5.7109375" style="860" customWidth="1"/>
    <col min="14852" max="14852" width="7.140625" style="860" customWidth="1"/>
    <col min="14853" max="14854" width="5.7109375" style="860" customWidth="1"/>
    <col min="14855" max="14855" width="10.7109375" style="860" customWidth="1"/>
    <col min="14856" max="14856" width="26.7109375" style="860" customWidth="1"/>
    <col min="14857" max="14857" width="8.42578125" style="860" customWidth="1"/>
    <col min="14858" max="15102" width="11.42578125" style="860"/>
    <col min="15103" max="15103" width="26.7109375" style="860" customWidth="1"/>
    <col min="15104" max="15104" width="10.7109375" style="860" customWidth="1"/>
    <col min="15105" max="15106" width="6.7109375" style="860" customWidth="1"/>
    <col min="15107" max="15107" width="5.7109375" style="860" customWidth="1"/>
    <col min="15108" max="15108" width="7.140625" style="860" customWidth="1"/>
    <col min="15109" max="15110" width="5.7109375" style="860" customWidth="1"/>
    <col min="15111" max="15111" width="10.7109375" style="860" customWidth="1"/>
    <col min="15112" max="15112" width="26.7109375" style="860" customWidth="1"/>
    <col min="15113" max="15113" width="8.42578125" style="860" customWidth="1"/>
    <col min="15114" max="15358" width="11.42578125" style="860"/>
    <col min="15359" max="15359" width="26.7109375" style="860" customWidth="1"/>
    <col min="15360" max="15360" width="10.7109375" style="860" customWidth="1"/>
    <col min="15361" max="15362" width="6.7109375" style="860" customWidth="1"/>
    <col min="15363" max="15363" width="5.7109375" style="860" customWidth="1"/>
    <col min="15364" max="15364" width="7.140625" style="860" customWidth="1"/>
    <col min="15365" max="15366" width="5.7109375" style="860" customWidth="1"/>
    <col min="15367" max="15367" width="10.7109375" style="860" customWidth="1"/>
    <col min="15368" max="15368" width="26.7109375" style="860" customWidth="1"/>
    <col min="15369" max="15369" width="8.42578125" style="860" customWidth="1"/>
    <col min="15370" max="15614" width="11.42578125" style="860"/>
    <col min="15615" max="15615" width="26.7109375" style="860" customWidth="1"/>
    <col min="15616" max="15616" width="10.7109375" style="860" customWidth="1"/>
    <col min="15617" max="15618" width="6.7109375" style="860" customWidth="1"/>
    <col min="15619" max="15619" width="5.7109375" style="860" customWidth="1"/>
    <col min="15620" max="15620" width="7.140625" style="860" customWidth="1"/>
    <col min="15621" max="15622" width="5.7109375" style="860" customWidth="1"/>
    <col min="15623" max="15623" width="10.7109375" style="860" customWidth="1"/>
    <col min="15624" max="15624" width="26.7109375" style="860" customWidth="1"/>
    <col min="15625" max="15625" width="8.42578125" style="860" customWidth="1"/>
    <col min="15626" max="15870" width="11.42578125" style="860"/>
    <col min="15871" max="15871" width="26.7109375" style="860" customWidth="1"/>
    <col min="15872" max="15872" width="10.7109375" style="860" customWidth="1"/>
    <col min="15873" max="15874" width="6.7109375" style="860" customWidth="1"/>
    <col min="15875" max="15875" width="5.7109375" style="860" customWidth="1"/>
    <col min="15876" max="15876" width="7.140625" style="860" customWidth="1"/>
    <col min="15877" max="15878" width="5.7109375" style="860" customWidth="1"/>
    <col min="15879" max="15879" width="10.7109375" style="860" customWidth="1"/>
    <col min="15880" max="15880" width="26.7109375" style="860" customWidth="1"/>
    <col min="15881" max="15881" width="8.42578125" style="860" customWidth="1"/>
    <col min="15882" max="16126" width="11.42578125" style="860"/>
    <col min="16127" max="16127" width="26.7109375" style="860" customWidth="1"/>
    <col min="16128" max="16128" width="10.7109375" style="860" customWidth="1"/>
    <col min="16129" max="16130" width="6.7109375" style="860" customWidth="1"/>
    <col min="16131" max="16131" width="5.7109375" style="860" customWidth="1"/>
    <col min="16132" max="16132" width="7.140625" style="860" customWidth="1"/>
    <col min="16133" max="16134" width="5.7109375" style="860" customWidth="1"/>
    <col min="16135" max="16135" width="10.7109375" style="860" customWidth="1"/>
    <col min="16136" max="16136" width="26.7109375" style="860" customWidth="1"/>
    <col min="16137" max="16137" width="8.42578125" style="860" customWidth="1"/>
    <col min="16138" max="16384" width="11.42578125" style="860"/>
  </cols>
  <sheetData>
    <row r="1" spans="1:10" s="862" customFormat="1" ht="24.75" customHeight="1">
      <c r="A1" s="1228" t="s">
        <v>365</v>
      </c>
      <c r="B1" s="1228"/>
      <c r="C1" s="1228"/>
      <c r="D1" s="1229"/>
      <c r="E1" s="1229"/>
      <c r="F1" s="1229"/>
      <c r="G1" s="1345" t="s">
        <v>366</v>
      </c>
      <c r="H1" s="1345"/>
    </row>
    <row r="2" spans="1:10" s="862" customFormat="1" ht="18.95" customHeight="1">
      <c r="A2" s="863"/>
      <c r="B2" s="863"/>
      <c r="C2" s="863"/>
      <c r="D2" s="859"/>
      <c r="E2" s="859"/>
      <c r="F2" s="859"/>
      <c r="G2" s="859"/>
      <c r="H2" s="864"/>
    </row>
    <row r="3" spans="1:10" s="866" customFormat="1" ht="20.25">
      <c r="A3" s="870" t="s">
        <v>721</v>
      </c>
      <c r="B3" s="865"/>
      <c r="E3" s="862"/>
      <c r="G3" s="867"/>
      <c r="H3" s="872" t="s">
        <v>723</v>
      </c>
      <c r="J3" s="868"/>
    </row>
    <row r="4" spans="1:10" s="866" customFormat="1" ht="18.95" customHeight="1">
      <c r="A4" s="870" t="s">
        <v>722</v>
      </c>
      <c r="B4" s="865"/>
      <c r="E4" s="862"/>
      <c r="G4" s="869"/>
      <c r="H4" s="1230" t="s">
        <v>724</v>
      </c>
      <c r="J4" s="868"/>
    </row>
    <row r="5" spans="1:10" s="866" customFormat="1" ht="18.95" customHeight="1">
      <c r="A5" s="870"/>
      <c r="B5" s="870"/>
      <c r="E5" s="862"/>
      <c r="G5" s="871"/>
      <c r="H5" s="872"/>
      <c r="J5" s="871"/>
    </row>
    <row r="6" spans="1:10">
      <c r="C6" s="847"/>
      <c r="D6" s="1060" t="s">
        <v>574</v>
      </c>
      <c r="E6" s="1060"/>
      <c r="F6" s="1060" t="s">
        <v>529</v>
      </c>
    </row>
    <row r="8" spans="1:10" ht="18" customHeight="1">
      <c r="A8" s="840" t="s">
        <v>371</v>
      </c>
      <c r="B8" s="838"/>
      <c r="D8" s="1081">
        <v>920</v>
      </c>
      <c r="E8" s="1074"/>
      <c r="F8" s="1081">
        <v>754</v>
      </c>
      <c r="H8" s="842" t="s">
        <v>372</v>
      </c>
      <c r="I8" s="873"/>
    </row>
    <row r="9" spans="1:10" ht="18" customHeight="1">
      <c r="A9" s="840" t="s">
        <v>373</v>
      </c>
      <c r="B9" s="838"/>
      <c r="D9" s="1081">
        <v>568</v>
      </c>
      <c r="E9" s="1074"/>
      <c r="F9" s="1081">
        <v>450</v>
      </c>
      <c r="H9" s="842" t="s">
        <v>34</v>
      </c>
    </row>
    <row r="10" spans="1:10" ht="18" customHeight="1">
      <c r="A10" s="840" t="s">
        <v>374</v>
      </c>
      <c r="B10" s="838"/>
      <c r="D10" s="1081">
        <v>876</v>
      </c>
      <c r="E10" s="1074"/>
      <c r="F10" s="1081">
        <v>611</v>
      </c>
      <c r="H10" s="842" t="s">
        <v>375</v>
      </c>
    </row>
    <row r="11" spans="1:10" ht="18" customHeight="1">
      <c r="A11" s="29" t="s">
        <v>376</v>
      </c>
      <c r="B11" s="838"/>
      <c r="D11" s="1081">
        <v>919</v>
      </c>
      <c r="E11" s="1074"/>
      <c r="F11" s="1081">
        <v>809</v>
      </c>
      <c r="H11" s="842" t="s">
        <v>377</v>
      </c>
    </row>
    <row r="12" spans="1:10" ht="18" customHeight="1">
      <c r="A12" s="840" t="s">
        <v>378</v>
      </c>
      <c r="B12" s="838"/>
      <c r="D12" s="1081">
        <v>663</v>
      </c>
      <c r="E12" s="1074"/>
      <c r="F12" s="1081">
        <v>555</v>
      </c>
      <c r="H12" s="842" t="s">
        <v>379</v>
      </c>
    </row>
    <row r="13" spans="1:10" ht="18" customHeight="1">
      <c r="A13" s="840" t="s">
        <v>100</v>
      </c>
      <c r="B13" s="838"/>
      <c r="D13" s="1081">
        <v>1395</v>
      </c>
      <c r="E13" s="1074"/>
      <c r="F13" s="1081">
        <v>1184</v>
      </c>
      <c r="H13" s="842" t="s">
        <v>380</v>
      </c>
    </row>
    <row r="14" spans="1:10" ht="18" customHeight="1">
      <c r="A14" s="840" t="s">
        <v>120</v>
      </c>
      <c r="B14" s="838"/>
      <c r="D14" s="1081">
        <v>1289</v>
      </c>
      <c r="E14" s="1074"/>
      <c r="F14" s="1081">
        <v>987</v>
      </c>
      <c r="H14" s="842" t="s">
        <v>586</v>
      </c>
    </row>
    <row r="15" spans="1:10" ht="18" customHeight="1">
      <c r="A15" s="840" t="s">
        <v>138</v>
      </c>
      <c r="B15" s="838"/>
      <c r="D15" s="1081">
        <v>525</v>
      </c>
      <c r="E15" s="1074"/>
      <c r="F15" s="1081">
        <v>501</v>
      </c>
      <c r="H15" s="842" t="s">
        <v>291</v>
      </c>
    </row>
    <row r="16" spans="1:10" ht="18" customHeight="1">
      <c r="A16" s="845" t="s">
        <v>381</v>
      </c>
      <c r="B16" s="838"/>
      <c r="D16" s="1081">
        <v>724</v>
      </c>
      <c r="E16" s="1074"/>
      <c r="F16" s="1081">
        <v>578</v>
      </c>
      <c r="H16" s="842" t="s">
        <v>382</v>
      </c>
    </row>
    <row r="17" spans="1:14" ht="18" customHeight="1">
      <c r="A17" s="835" t="s">
        <v>383</v>
      </c>
      <c r="B17" s="838"/>
      <c r="D17" s="1081">
        <v>166</v>
      </c>
      <c r="E17" s="1074"/>
      <c r="F17" s="1081">
        <v>139</v>
      </c>
      <c r="H17" s="835" t="s">
        <v>384</v>
      </c>
    </row>
    <row r="18" spans="1:14" ht="18" customHeight="1">
      <c r="A18" s="845" t="s">
        <v>385</v>
      </c>
      <c r="B18" s="838"/>
      <c r="D18" s="1081">
        <v>98</v>
      </c>
      <c r="E18" s="1074"/>
      <c r="F18" s="1081">
        <v>82</v>
      </c>
      <c r="H18" s="842" t="s">
        <v>386</v>
      </c>
    </row>
    <row r="19" spans="1:14" ht="18" customHeight="1">
      <c r="A19" s="845" t="s">
        <v>387</v>
      </c>
      <c r="B19" s="838"/>
      <c r="D19" s="1081">
        <v>57</v>
      </c>
      <c r="E19" s="1074"/>
      <c r="F19" s="1081">
        <v>50</v>
      </c>
      <c r="H19" s="842" t="s">
        <v>388</v>
      </c>
    </row>
    <row r="20" spans="1:14" ht="18" customHeight="1">
      <c r="A20" s="847" t="s">
        <v>4</v>
      </c>
      <c r="B20" s="838"/>
      <c r="D20" s="875">
        <f>SUM(D8:D19)</f>
        <v>8200</v>
      </c>
      <c r="E20" s="1075"/>
      <c r="F20" s="875">
        <f>SUM(F8:F19)</f>
        <v>6700</v>
      </c>
      <c r="H20" s="849" t="s">
        <v>5</v>
      </c>
    </row>
    <row r="21" spans="1:14" ht="18" customHeight="1">
      <c r="A21" s="840"/>
      <c r="B21" s="838"/>
      <c r="D21" s="874"/>
      <c r="E21" s="842"/>
      <c r="H21" s="842"/>
    </row>
    <row r="22" spans="1:14" ht="18" customHeight="1">
      <c r="A22" s="29"/>
      <c r="B22" s="838"/>
      <c r="D22" s="874"/>
      <c r="E22" s="842"/>
      <c r="H22" s="842"/>
    </row>
    <row r="23" spans="1:14" ht="18" customHeight="1">
      <c r="A23" s="840"/>
      <c r="B23" s="838"/>
      <c r="D23" s="874"/>
      <c r="E23" s="842"/>
      <c r="H23" s="842"/>
    </row>
    <row r="24" spans="1:14" ht="18" customHeight="1">
      <c r="A24" s="847"/>
      <c r="B24" s="838"/>
      <c r="D24" s="848"/>
      <c r="E24" s="875"/>
      <c r="H24" s="849"/>
    </row>
    <row r="25" spans="1:14" ht="18" customHeight="1">
      <c r="A25" s="876"/>
      <c r="B25" s="876"/>
      <c r="E25" s="877"/>
      <c r="H25" s="878"/>
    </row>
    <row r="26" spans="1:14" s="862" customFormat="1" ht="17.100000000000001" customHeight="1">
      <c r="A26" s="863"/>
      <c r="B26" s="863"/>
      <c r="C26" s="863"/>
      <c r="D26" s="859"/>
      <c r="E26" s="859"/>
      <c r="F26" s="859"/>
      <c r="G26" s="859"/>
      <c r="H26" s="864"/>
    </row>
    <row r="27" spans="1:14" s="862" customFormat="1" ht="18.95" customHeight="1">
      <c r="A27" s="1231" t="s">
        <v>725</v>
      </c>
      <c r="B27" s="879"/>
      <c r="C27" s="879"/>
      <c r="D27" s="859"/>
      <c r="E27" s="859"/>
      <c r="F27" s="1347" t="s">
        <v>727</v>
      </c>
      <c r="G27" s="1348"/>
      <c r="H27" s="1348"/>
    </row>
    <row r="28" spans="1:14" s="862" customFormat="1" ht="18.95" customHeight="1">
      <c r="A28" s="1231" t="s">
        <v>726</v>
      </c>
      <c r="B28" s="879"/>
      <c r="C28" s="879"/>
      <c r="D28" s="859"/>
      <c r="E28" s="859"/>
      <c r="F28" s="859"/>
      <c r="G28" s="1349" t="s">
        <v>728</v>
      </c>
      <c r="H28" s="1349"/>
    </row>
    <row r="29" spans="1:14" s="862" customFormat="1" ht="18.95" customHeight="1">
      <c r="A29" s="859"/>
      <c r="B29" s="859"/>
      <c r="C29" s="859"/>
      <c r="D29" s="859"/>
      <c r="E29" s="859"/>
      <c r="F29" s="859"/>
      <c r="G29" s="859"/>
      <c r="H29" s="859"/>
      <c r="I29" s="880"/>
    </row>
    <row r="30" spans="1:14" ht="18" customHeight="1">
      <c r="A30" s="881" t="s">
        <v>529</v>
      </c>
      <c r="B30" s="882" t="s">
        <v>4</v>
      </c>
      <c r="C30" s="882" t="s">
        <v>5</v>
      </c>
      <c r="D30" s="882" t="s">
        <v>295</v>
      </c>
      <c r="E30" s="882" t="s">
        <v>219</v>
      </c>
      <c r="F30" s="877" t="s">
        <v>389</v>
      </c>
      <c r="G30" s="882" t="s">
        <v>218</v>
      </c>
      <c r="H30" s="883" t="s">
        <v>530</v>
      </c>
      <c r="I30" s="884"/>
      <c r="J30" s="885"/>
      <c r="K30" s="886"/>
      <c r="L30" s="886"/>
      <c r="M30" s="886"/>
      <c r="N30" s="885"/>
    </row>
    <row r="31" spans="1:14" ht="18" customHeight="1">
      <c r="A31" s="887"/>
      <c r="B31" s="882" t="s">
        <v>5</v>
      </c>
      <c r="C31" s="882" t="s">
        <v>3</v>
      </c>
      <c r="D31" s="882" t="s">
        <v>5</v>
      </c>
      <c r="E31" s="882" t="s">
        <v>3</v>
      </c>
      <c r="F31" s="882" t="s">
        <v>5</v>
      </c>
      <c r="G31" s="882" t="s">
        <v>3</v>
      </c>
      <c r="H31" s="888"/>
      <c r="I31" s="884"/>
      <c r="J31" s="885"/>
      <c r="K31" s="886"/>
      <c r="L31" s="886"/>
      <c r="M31" s="886"/>
      <c r="N31" s="885"/>
    </row>
    <row r="32" spans="1:14" ht="18" customHeight="1">
      <c r="A32" s="887"/>
      <c r="B32" s="882" t="s">
        <v>4</v>
      </c>
      <c r="C32" s="882" t="s">
        <v>390</v>
      </c>
      <c r="D32" s="882" t="s">
        <v>4</v>
      </c>
      <c r="E32" s="882" t="s">
        <v>390</v>
      </c>
      <c r="F32" s="882" t="s">
        <v>4</v>
      </c>
      <c r="G32" s="882" t="s">
        <v>390</v>
      </c>
      <c r="H32" s="887"/>
      <c r="I32" s="884"/>
      <c r="J32" s="885"/>
      <c r="K32" s="886"/>
      <c r="L32" s="886"/>
      <c r="M32" s="886"/>
      <c r="N32" s="885"/>
    </row>
    <row r="33" spans="1:14" ht="18" customHeight="1">
      <c r="A33" s="888" t="s">
        <v>391</v>
      </c>
      <c r="B33" s="889"/>
      <c r="C33" s="890"/>
      <c r="D33" s="891"/>
      <c r="E33" s="891"/>
      <c r="F33" s="891"/>
      <c r="G33" s="891"/>
      <c r="H33" s="892" t="s">
        <v>392</v>
      </c>
      <c r="I33" s="884"/>
      <c r="J33" s="885"/>
      <c r="K33" s="886"/>
      <c r="L33" s="886"/>
      <c r="M33" s="886"/>
      <c r="N33" s="885"/>
    </row>
    <row r="34" spans="1:14" ht="18" customHeight="1">
      <c r="A34" s="893"/>
      <c r="B34" s="893"/>
      <c r="C34" s="893"/>
      <c r="D34" s="893"/>
      <c r="E34" s="893"/>
      <c r="F34" s="893"/>
      <c r="G34" s="893"/>
      <c r="H34" s="893"/>
      <c r="I34" s="884"/>
      <c r="J34" s="885"/>
      <c r="K34" s="886"/>
      <c r="L34" s="886"/>
      <c r="M34" s="886"/>
      <c r="N34" s="885"/>
    </row>
    <row r="35" spans="1:14" ht="18" customHeight="1">
      <c r="A35" s="893" t="s">
        <v>285</v>
      </c>
      <c r="B35" s="1072">
        <v>66</v>
      </c>
      <c r="C35" s="1072">
        <v>22</v>
      </c>
      <c r="D35" s="1076">
        <v>31</v>
      </c>
      <c r="E35" s="1076">
        <v>10</v>
      </c>
      <c r="F35" s="1076">
        <v>35</v>
      </c>
      <c r="G35" s="1076">
        <v>12</v>
      </c>
      <c r="H35" s="894" t="s">
        <v>286</v>
      </c>
      <c r="I35" s="884"/>
      <c r="J35" s="885"/>
      <c r="K35" s="886"/>
      <c r="L35" s="886"/>
      <c r="M35" s="886"/>
      <c r="N35" s="885"/>
    </row>
    <row r="36" spans="1:14" ht="18" customHeight="1">
      <c r="A36" s="895" t="s">
        <v>287</v>
      </c>
      <c r="B36" s="1072">
        <v>39</v>
      </c>
      <c r="C36" s="1072">
        <v>4</v>
      </c>
      <c r="D36" s="896">
        <v>19</v>
      </c>
      <c r="E36" s="1076">
        <v>0</v>
      </c>
      <c r="F36" s="1076">
        <v>20</v>
      </c>
      <c r="G36" s="896">
        <v>4</v>
      </c>
      <c r="H36" s="897" t="s">
        <v>288</v>
      </c>
      <c r="I36" s="884"/>
      <c r="J36" s="885"/>
      <c r="K36" s="886"/>
      <c r="L36" s="886"/>
      <c r="M36" s="886"/>
      <c r="N36" s="885"/>
    </row>
    <row r="37" spans="1:14" ht="18" customHeight="1">
      <c r="A37" s="895" t="s">
        <v>393</v>
      </c>
      <c r="B37" s="1072">
        <v>211</v>
      </c>
      <c r="C37" s="1072">
        <v>56</v>
      </c>
      <c r="D37" s="896">
        <v>81</v>
      </c>
      <c r="E37" s="1076">
        <v>25</v>
      </c>
      <c r="F37" s="1076">
        <v>130</v>
      </c>
      <c r="G37" s="896">
        <v>31</v>
      </c>
      <c r="H37" s="898" t="s">
        <v>101</v>
      </c>
      <c r="I37" s="884"/>
      <c r="J37" s="885"/>
      <c r="K37" s="886"/>
      <c r="L37" s="886"/>
      <c r="M37" s="886"/>
      <c r="N37" s="885"/>
    </row>
    <row r="38" spans="1:14" ht="18" customHeight="1">
      <c r="A38" s="895" t="s">
        <v>289</v>
      </c>
      <c r="B38" s="1072">
        <v>203</v>
      </c>
      <c r="C38" s="1072">
        <v>54</v>
      </c>
      <c r="D38" s="896">
        <v>84</v>
      </c>
      <c r="E38" s="1076">
        <v>24</v>
      </c>
      <c r="F38" s="1076">
        <v>119</v>
      </c>
      <c r="G38" s="896">
        <v>30</v>
      </c>
      <c r="H38" s="897" t="s">
        <v>290</v>
      </c>
      <c r="I38" s="899"/>
      <c r="J38" s="885"/>
      <c r="K38" s="900"/>
      <c r="L38" s="900"/>
      <c r="M38" s="900"/>
      <c r="N38" s="885"/>
    </row>
    <row r="39" spans="1:14" ht="15">
      <c r="A39" s="895"/>
      <c r="B39" s="1072"/>
      <c r="C39" s="1072"/>
      <c r="D39" s="1076"/>
      <c r="E39" s="1346"/>
      <c r="F39" s="1346"/>
      <c r="G39" s="1076"/>
      <c r="H39" s="897"/>
    </row>
    <row r="40" spans="1:14" ht="14.25">
      <c r="A40" s="888" t="s">
        <v>266</v>
      </c>
      <c r="B40" s="1073">
        <f t="shared" ref="B40:F40" si="0">SUM(B35:B38)</f>
        <v>519</v>
      </c>
      <c r="C40" s="1073">
        <f t="shared" si="0"/>
        <v>136</v>
      </c>
      <c r="D40" s="1073">
        <f t="shared" si="0"/>
        <v>215</v>
      </c>
      <c r="E40" s="1073">
        <f t="shared" si="0"/>
        <v>59</v>
      </c>
      <c r="F40" s="1073">
        <f t="shared" si="0"/>
        <v>304</v>
      </c>
      <c r="G40" s="1073">
        <f>SUM(G35:G38)</f>
        <v>77</v>
      </c>
      <c r="H40" s="892" t="s">
        <v>5</v>
      </c>
    </row>
    <row r="41" spans="1:14" ht="15">
      <c r="A41" s="895"/>
      <c r="B41" s="887"/>
      <c r="C41" s="883"/>
      <c r="D41" s="883"/>
      <c r="E41" s="883"/>
      <c r="F41" s="893"/>
      <c r="G41" s="893"/>
      <c r="H41" s="898"/>
    </row>
    <row r="48" spans="1:14" s="901" customFormat="1" ht="12.75" customHeight="1">
      <c r="A48" s="400" t="s">
        <v>394</v>
      </c>
      <c r="B48" s="400"/>
      <c r="G48" s="862"/>
      <c r="H48" s="401"/>
      <c r="M48" s="902"/>
    </row>
    <row r="49" spans="1:13" s="901" customFormat="1" ht="12.75" customHeight="1">
      <c r="A49" s="315" t="s">
        <v>6</v>
      </c>
      <c r="B49" s="315"/>
      <c r="C49" s="315"/>
      <c r="D49" s="861"/>
      <c r="G49" s="903"/>
      <c r="H49" s="448" t="s">
        <v>7</v>
      </c>
      <c r="M49" s="904"/>
    </row>
    <row r="51" spans="1:13" ht="12.75" customHeight="1"/>
    <row r="54" spans="1:13" ht="12.75" customHeight="1"/>
    <row r="55" spans="1:13" ht="12.75" customHeight="1"/>
    <row r="56" spans="1:13" ht="12.75" customHeight="1"/>
    <row r="61" spans="1:13" ht="14.1" customHeight="1">
      <c r="H61" s="905"/>
    </row>
    <row r="65" spans="3:16" ht="18.75">
      <c r="C65" s="906"/>
      <c r="H65" s="907"/>
      <c r="I65" s="907"/>
      <c r="J65" s="907"/>
      <c r="K65" s="907"/>
      <c r="L65" s="907"/>
      <c r="M65" s="907"/>
      <c r="N65" s="907"/>
      <c r="O65" s="907"/>
      <c r="P65" s="907"/>
    </row>
    <row r="66" spans="3:16">
      <c r="C66" s="847"/>
    </row>
  </sheetData>
  <mergeCells count="4">
    <mergeCell ref="G1:H1"/>
    <mergeCell ref="E39:F39"/>
    <mergeCell ref="F27:H27"/>
    <mergeCell ref="G28:H28"/>
  </mergeCells>
  <pageMargins left="0.78740157480314965" right="0.78740157480314965" top="1.1811023622047245" bottom="0.98425196850393704" header="0.51181102362204722" footer="0.51181102362204722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syncVertical="1" syncRef="A43">
    <tabColor rgb="FF00B050"/>
  </sheetPr>
  <dimension ref="A1:K74"/>
  <sheetViews>
    <sheetView showGridLines="0" view="pageLayout" topLeftCell="A43" zoomScaleNormal="100" workbookViewId="0">
      <selection activeCell="A25" sqref="A25:G25"/>
    </sheetView>
  </sheetViews>
  <sheetFormatPr baseColWidth="10" defaultColWidth="11" defaultRowHeight="12.75"/>
  <cols>
    <col min="1" max="1" width="28.42578125" style="915" customWidth="1"/>
    <col min="2" max="2" width="9" style="915" customWidth="1"/>
    <col min="3" max="3" width="8.28515625" style="915" customWidth="1"/>
    <col min="4" max="4" width="7.7109375" style="915" customWidth="1"/>
    <col min="5" max="5" width="6.7109375" style="915" customWidth="1"/>
    <col min="6" max="6" width="7" style="915" customWidth="1"/>
    <col min="7" max="7" width="6.28515625" style="915" customWidth="1"/>
    <col min="8" max="8" width="7.42578125" style="915" customWidth="1"/>
    <col min="9" max="9" width="6.7109375" style="915" customWidth="1"/>
    <col min="10" max="10" width="25.28515625" style="915" customWidth="1"/>
    <col min="11" max="11" width="6.7109375" style="925" customWidth="1"/>
    <col min="12" max="256" width="11" style="925"/>
    <col min="257" max="257" width="28.42578125" style="925" customWidth="1"/>
    <col min="258" max="258" width="9" style="925" customWidth="1"/>
    <col min="259" max="259" width="8.28515625" style="925" customWidth="1"/>
    <col min="260" max="260" width="7.7109375" style="925" customWidth="1"/>
    <col min="261" max="261" width="6.7109375" style="925" customWidth="1"/>
    <col min="262" max="262" width="7" style="925" customWidth="1"/>
    <col min="263" max="263" width="6.28515625" style="925" customWidth="1"/>
    <col min="264" max="264" width="7.42578125" style="925" customWidth="1"/>
    <col min="265" max="265" width="6.7109375" style="925" customWidth="1"/>
    <col min="266" max="266" width="23.7109375" style="925" customWidth="1"/>
    <col min="267" max="267" width="6.7109375" style="925" customWidth="1"/>
    <col min="268" max="512" width="11" style="925"/>
    <col min="513" max="513" width="28.42578125" style="925" customWidth="1"/>
    <col min="514" max="514" width="9" style="925" customWidth="1"/>
    <col min="515" max="515" width="8.28515625" style="925" customWidth="1"/>
    <col min="516" max="516" width="7.7109375" style="925" customWidth="1"/>
    <col min="517" max="517" width="6.7109375" style="925" customWidth="1"/>
    <col min="518" max="518" width="7" style="925" customWidth="1"/>
    <col min="519" max="519" width="6.28515625" style="925" customWidth="1"/>
    <col min="520" max="520" width="7.42578125" style="925" customWidth="1"/>
    <col min="521" max="521" width="6.7109375" style="925" customWidth="1"/>
    <col min="522" max="522" width="23.7109375" style="925" customWidth="1"/>
    <col min="523" max="523" width="6.7109375" style="925" customWidth="1"/>
    <col min="524" max="768" width="11" style="925"/>
    <col min="769" max="769" width="28.42578125" style="925" customWidth="1"/>
    <col min="770" max="770" width="9" style="925" customWidth="1"/>
    <col min="771" max="771" width="8.28515625" style="925" customWidth="1"/>
    <col min="772" max="772" width="7.7109375" style="925" customWidth="1"/>
    <col min="773" max="773" width="6.7109375" style="925" customWidth="1"/>
    <col min="774" max="774" width="7" style="925" customWidth="1"/>
    <col min="775" max="775" width="6.28515625" style="925" customWidth="1"/>
    <col min="776" max="776" width="7.42578125" style="925" customWidth="1"/>
    <col min="777" max="777" width="6.7109375" style="925" customWidth="1"/>
    <col min="778" max="778" width="23.7109375" style="925" customWidth="1"/>
    <col min="779" max="779" width="6.7109375" style="925" customWidth="1"/>
    <col min="780" max="1024" width="11" style="925"/>
    <col min="1025" max="1025" width="28.42578125" style="925" customWidth="1"/>
    <col min="1026" max="1026" width="9" style="925" customWidth="1"/>
    <col min="1027" max="1027" width="8.28515625" style="925" customWidth="1"/>
    <col min="1028" max="1028" width="7.7109375" style="925" customWidth="1"/>
    <col min="1029" max="1029" width="6.7109375" style="925" customWidth="1"/>
    <col min="1030" max="1030" width="7" style="925" customWidth="1"/>
    <col min="1031" max="1031" width="6.28515625" style="925" customWidth="1"/>
    <col min="1032" max="1032" width="7.42578125" style="925" customWidth="1"/>
    <col min="1033" max="1033" width="6.7109375" style="925" customWidth="1"/>
    <col min="1034" max="1034" width="23.7109375" style="925" customWidth="1"/>
    <col min="1035" max="1035" width="6.7109375" style="925" customWidth="1"/>
    <col min="1036" max="1280" width="11" style="925"/>
    <col min="1281" max="1281" width="28.42578125" style="925" customWidth="1"/>
    <col min="1282" max="1282" width="9" style="925" customWidth="1"/>
    <col min="1283" max="1283" width="8.28515625" style="925" customWidth="1"/>
    <col min="1284" max="1284" width="7.7109375" style="925" customWidth="1"/>
    <col min="1285" max="1285" width="6.7109375" style="925" customWidth="1"/>
    <col min="1286" max="1286" width="7" style="925" customWidth="1"/>
    <col min="1287" max="1287" width="6.28515625" style="925" customWidth="1"/>
    <col min="1288" max="1288" width="7.42578125" style="925" customWidth="1"/>
    <col min="1289" max="1289" width="6.7109375" style="925" customWidth="1"/>
    <col min="1290" max="1290" width="23.7109375" style="925" customWidth="1"/>
    <col min="1291" max="1291" width="6.7109375" style="925" customWidth="1"/>
    <col min="1292" max="1536" width="11" style="925"/>
    <col min="1537" max="1537" width="28.42578125" style="925" customWidth="1"/>
    <col min="1538" max="1538" width="9" style="925" customWidth="1"/>
    <col min="1539" max="1539" width="8.28515625" style="925" customWidth="1"/>
    <col min="1540" max="1540" width="7.7109375" style="925" customWidth="1"/>
    <col min="1541" max="1541" width="6.7109375" style="925" customWidth="1"/>
    <col min="1542" max="1542" width="7" style="925" customWidth="1"/>
    <col min="1543" max="1543" width="6.28515625" style="925" customWidth="1"/>
    <col min="1544" max="1544" width="7.42578125" style="925" customWidth="1"/>
    <col min="1545" max="1545" width="6.7109375" style="925" customWidth="1"/>
    <col min="1546" max="1546" width="23.7109375" style="925" customWidth="1"/>
    <col min="1547" max="1547" width="6.7109375" style="925" customWidth="1"/>
    <col min="1548" max="1792" width="11" style="925"/>
    <col min="1793" max="1793" width="28.42578125" style="925" customWidth="1"/>
    <col min="1794" max="1794" width="9" style="925" customWidth="1"/>
    <col min="1795" max="1795" width="8.28515625" style="925" customWidth="1"/>
    <col min="1796" max="1796" width="7.7109375" style="925" customWidth="1"/>
    <col min="1797" max="1797" width="6.7109375" style="925" customWidth="1"/>
    <col min="1798" max="1798" width="7" style="925" customWidth="1"/>
    <col min="1799" max="1799" width="6.28515625" style="925" customWidth="1"/>
    <col min="1800" max="1800" width="7.42578125" style="925" customWidth="1"/>
    <col min="1801" max="1801" width="6.7109375" style="925" customWidth="1"/>
    <col min="1802" max="1802" width="23.7109375" style="925" customWidth="1"/>
    <col min="1803" max="1803" width="6.7109375" style="925" customWidth="1"/>
    <col min="1804" max="2048" width="11" style="925"/>
    <col min="2049" max="2049" width="28.42578125" style="925" customWidth="1"/>
    <col min="2050" max="2050" width="9" style="925" customWidth="1"/>
    <col min="2051" max="2051" width="8.28515625" style="925" customWidth="1"/>
    <col min="2052" max="2052" width="7.7109375" style="925" customWidth="1"/>
    <col min="2053" max="2053" width="6.7109375" style="925" customWidth="1"/>
    <col min="2054" max="2054" width="7" style="925" customWidth="1"/>
    <col min="2055" max="2055" width="6.28515625" style="925" customWidth="1"/>
    <col min="2056" max="2056" width="7.42578125" style="925" customWidth="1"/>
    <col min="2057" max="2057" width="6.7109375" style="925" customWidth="1"/>
    <col min="2058" max="2058" width="23.7109375" style="925" customWidth="1"/>
    <col min="2059" max="2059" width="6.7109375" style="925" customWidth="1"/>
    <col min="2060" max="2304" width="11" style="925"/>
    <col min="2305" max="2305" width="28.42578125" style="925" customWidth="1"/>
    <col min="2306" max="2306" width="9" style="925" customWidth="1"/>
    <col min="2307" max="2307" width="8.28515625" style="925" customWidth="1"/>
    <col min="2308" max="2308" width="7.7109375" style="925" customWidth="1"/>
    <col min="2309" max="2309" width="6.7109375" style="925" customWidth="1"/>
    <col min="2310" max="2310" width="7" style="925" customWidth="1"/>
    <col min="2311" max="2311" width="6.28515625" style="925" customWidth="1"/>
    <col min="2312" max="2312" width="7.42578125" style="925" customWidth="1"/>
    <col min="2313" max="2313" width="6.7109375" style="925" customWidth="1"/>
    <col min="2314" max="2314" width="23.7109375" style="925" customWidth="1"/>
    <col min="2315" max="2315" width="6.7109375" style="925" customWidth="1"/>
    <col min="2316" max="2560" width="11" style="925"/>
    <col min="2561" max="2561" width="28.42578125" style="925" customWidth="1"/>
    <col min="2562" max="2562" width="9" style="925" customWidth="1"/>
    <col min="2563" max="2563" width="8.28515625" style="925" customWidth="1"/>
    <col min="2564" max="2564" width="7.7109375" style="925" customWidth="1"/>
    <col min="2565" max="2565" width="6.7109375" style="925" customWidth="1"/>
    <col min="2566" max="2566" width="7" style="925" customWidth="1"/>
    <col min="2567" max="2567" width="6.28515625" style="925" customWidth="1"/>
    <col min="2568" max="2568" width="7.42578125" style="925" customWidth="1"/>
    <col min="2569" max="2569" width="6.7109375" style="925" customWidth="1"/>
    <col min="2570" max="2570" width="23.7109375" style="925" customWidth="1"/>
    <col min="2571" max="2571" width="6.7109375" style="925" customWidth="1"/>
    <col min="2572" max="2816" width="11" style="925"/>
    <col min="2817" max="2817" width="28.42578125" style="925" customWidth="1"/>
    <col min="2818" max="2818" width="9" style="925" customWidth="1"/>
    <col min="2819" max="2819" width="8.28515625" style="925" customWidth="1"/>
    <col min="2820" max="2820" width="7.7109375" style="925" customWidth="1"/>
    <col min="2821" max="2821" width="6.7109375" style="925" customWidth="1"/>
    <col min="2822" max="2822" width="7" style="925" customWidth="1"/>
    <col min="2823" max="2823" width="6.28515625" style="925" customWidth="1"/>
    <col min="2824" max="2824" width="7.42578125" style="925" customWidth="1"/>
    <col min="2825" max="2825" width="6.7109375" style="925" customWidth="1"/>
    <col min="2826" max="2826" width="23.7109375" style="925" customWidth="1"/>
    <col min="2827" max="2827" width="6.7109375" style="925" customWidth="1"/>
    <col min="2828" max="3072" width="11" style="925"/>
    <col min="3073" max="3073" width="28.42578125" style="925" customWidth="1"/>
    <col min="3074" max="3074" width="9" style="925" customWidth="1"/>
    <col min="3075" max="3075" width="8.28515625" style="925" customWidth="1"/>
    <col min="3076" max="3076" width="7.7109375" style="925" customWidth="1"/>
    <col min="3077" max="3077" width="6.7109375" style="925" customWidth="1"/>
    <col min="3078" max="3078" width="7" style="925" customWidth="1"/>
    <col min="3079" max="3079" width="6.28515625" style="925" customWidth="1"/>
    <col min="3080" max="3080" width="7.42578125" style="925" customWidth="1"/>
    <col min="3081" max="3081" width="6.7109375" style="925" customWidth="1"/>
    <col min="3082" max="3082" width="23.7109375" style="925" customWidth="1"/>
    <col min="3083" max="3083" width="6.7109375" style="925" customWidth="1"/>
    <col min="3084" max="3328" width="11" style="925"/>
    <col min="3329" max="3329" width="28.42578125" style="925" customWidth="1"/>
    <col min="3330" max="3330" width="9" style="925" customWidth="1"/>
    <col min="3331" max="3331" width="8.28515625" style="925" customWidth="1"/>
    <col min="3332" max="3332" width="7.7109375" style="925" customWidth="1"/>
    <col min="3333" max="3333" width="6.7109375" style="925" customWidth="1"/>
    <col min="3334" max="3334" width="7" style="925" customWidth="1"/>
    <col min="3335" max="3335" width="6.28515625" style="925" customWidth="1"/>
    <col min="3336" max="3336" width="7.42578125" style="925" customWidth="1"/>
    <col min="3337" max="3337" width="6.7109375" style="925" customWidth="1"/>
    <col min="3338" max="3338" width="23.7109375" style="925" customWidth="1"/>
    <col min="3339" max="3339" width="6.7109375" style="925" customWidth="1"/>
    <col min="3340" max="3584" width="11" style="925"/>
    <col min="3585" max="3585" width="28.42578125" style="925" customWidth="1"/>
    <col min="3586" max="3586" width="9" style="925" customWidth="1"/>
    <col min="3587" max="3587" width="8.28515625" style="925" customWidth="1"/>
    <col min="3588" max="3588" width="7.7109375" style="925" customWidth="1"/>
    <col min="3589" max="3589" width="6.7109375" style="925" customWidth="1"/>
    <col min="3590" max="3590" width="7" style="925" customWidth="1"/>
    <col min="3591" max="3591" width="6.28515625" style="925" customWidth="1"/>
    <col min="3592" max="3592" width="7.42578125" style="925" customWidth="1"/>
    <col min="3593" max="3593" width="6.7109375" style="925" customWidth="1"/>
    <col min="3594" max="3594" width="23.7109375" style="925" customWidth="1"/>
    <col min="3595" max="3595" width="6.7109375" style="925" customWidth="1"/>
    <col min="3596" max="3840" width="11" style="925"/>
    <col min="3841" max="3841" width="28.42578125" style="925" customWidth="1"/>
    <col min="3842" max="3842" width="9" style="925" customWidth="1"/>
    <col min="3843" max="3843" width="8.28515625" style="925" customWidth="1"/>
    <col min="3844" max="3844" width="7.7109375" style="925" customWidth="1"/>
    <col min="3845" max="3845" width="6.7109375" style="925" customWidth="1"/>
    <col min="3846" max="3846" width="7" style="925" customWidth="1"/>
    <col min="3847" max="3847" width="6.28515625" style="925" customWidth="1"/>
    <col min="3848" max="3848" width="7.42578125" style="925" customWidth="1"/>
    <col min="3849" max="3849" width="6.7109375" style="925" customWidth="1"/>
    <col min="3850" max="3850" width="23.7109375" style="925" customWidth="1"/>
    <col min="3851" max="3851" width="6.7109375" style="925" customWidth="1"/>
    <col min="3852" max="4096" width="11" style="925"/>
    <col min="4097" max="4097" width="28.42578125" style="925" customWidth="1"/>
    <col min="4098" max="4098" width="9" style="925" customWidth="1"/>
    <col min="4099" max="4099" width="8.28515625" style="925" customWidth="1"/>
    <col min="4100" max="4100" width="7.7109375" style="925" customWidth="1"/>
    <col min="4101" max="4101" width="6.7109375" style="925" customWidth="1"/>
    <col min="4102" max="4102" width="7" style="925" customWidth="1"/>
    <col min="4103" max="4103" width="6.28515625" style="925" customWidth="1"/>
    <col min="4104" max="4104" width="7.42578125" style="925" customWidth="1"/>
    <col min="4105" max="4105" width="6.7109375" style="925" customWidth="1"/>
    <col min="4106" max="4106" width="23.7109375" style="925" customWidth="1"/>
    <col min="4107" max="4107" width="6.7109375" style="925" customWidth="1"/>
    <col min="4108" max="4352" width="11" style="925"/>
    <col min="4353" max="4353" width="28.42578125" style="925" customWidth="1"/>
    <col min="4354" max="4354" width="9" style="925" customWidth="1"/>
    <col min="4355" max="4355" width="8.28515625" style="925" customWidth="1"/>
    <col min="4356" max="4356" width="7.7109375" style="925" customWidth="1"/>
    <col min="4357" max="4357" width="6.7109375" style="925" customWidth="1"/>
    <col min="4358" max="4358" width="7" style="925" customWidth="1"/>
    <col min="4359" max="4359" width="6.28515625" style="925" customWidth="1"/>
    <col min="4360" max="4360" width="7.42578125" style="925" customWidth="1"/>
    <col min="4361" max="4361" width="6.7109375" style="925" customWidth="1"/>
    <col min="4362" max="4362" width="23.7109375" style="925" customWidth="1"/>
    <col min="4363" max="4363" width="6.7109375" style="925" customWidth="1"/>
    <col min="4364" max="4608" width="11" style="925"/>
    <col min="4609" max="4609" width="28.42578125" style="925" customWidth="1"/>
    <col min="4610" max="4610" width="9" style="925" customWidth="1"/>
    <col min="4611" max="4611" width="8.28515625" style="925" customWidth="1"/>
    <col min="4612" max="4612" width="7.7109375" style="925" customWidth="1"/>
    <col min="4613" max="4613" width="6.7109375" style="925" customWidth="1"/>
    <col min="4614" max="4614" width="7" style="925" customWidth="1"/>
    <col min="4615" max="4615" width="6.28515625" style="925" customWidth="1"/>
    <col min="4616" max="4616" width="7.42578125" style="925" customWidth="1"/>
    <col min="4617" max="4617" width="6.7109375" style="925" customWidth="1"/>
    <col min="4618" max="4618" width="23.7109375" style="925" customWidth="1"/>
    <col min="4619" max="4619" width="6.7109375" style="925" customWidth="1"/>
    <col min="4620" max="4864" width="11" style="925"/>
    <col min="4865" max="4865" width="28.42578125" style="925" customWidth="1"/>
    <col min="4866" max="4866" width="9" style="925" customWidth="1"/>
    <col min="4867" max="4867" width="8.28515625" style="925" customWidth="1"/>
    <col min="4868" max="4868" width="7.7109375" style="925" customWidth="1"/>
    <col min="4869" max="4869" width="6.7109375" style="925" customWidth="1"/>
    <col min="4870" max="4870" width="7" style="925" customWidth="1"/>
    <col min="4871" max="4871" width="6.28515625" style="925" customWidth="1"/>
    <col min="4872" max="4872" width="7.42578125" style="925" customWidth="1"/>
    <col min="4873" max="4873" width="6.7109375" style="925" customWidth="1"/>
    <col min="4874" max="4874" width="23.7109375" style="925" customWidth="1"/>
    <col min="4875" max="4875" width="6.7109375" style="925" customWidth="1"/>
    <col min="4876" max="5120" width="11" style="925"/>
    <col min="5121" max="5121" width="28.42578125" style="925" customWidth="1"/>
    <col min="5122" max="5122" width="9" style="925" customWidth="1"/>
    <col min="5123" max="5123" width="8.28515625" style="925" customWidth="1"/>
    <col min="5124" max="5124" width="7.7109375" style="925" customWidth="1"/>
    <col min="5125" max="5125" width="6.7109375" style="925" customWidth="1"/>
    <col min="5126" max="5126" width="7" style="925" customWidth="1"/>
    <col min="5127" max="5127" width="6.28515625" style="925" customWidth="1"/>
    <col min="5128" max="5128" width="7.42578125" style="925" customWidth="1"/>
    <col min="5129" max="5129" width="6.7109375" style="925" customWidth="1"/>
    <col min="5130" max="5130" width="23.7109375" style="925" customWidth="1"/>
    <col min="5131" max="5131" width="6.7109375" style="925" customWidth="1"/>
    <col min="5132" max="5376" width="11" style="925"/>
    <col min="5377" max="5377" width="28.42578125" style="925" customWidth="1"/>
    <col min="5378" max="5378" width="9" style="925" customWidth="1"/>
    <col min="5379" max="5379" width="8.28515625" style="925" customWidth="1"/>
    <col min="5380" max="5380" width="7.7109375" style="925" customWidth="1"/>
    <col min="5381" max="5381" width="6.7109375" style="925" customWidth="1"/>
    <col min="5382" max="5382" width="7" style="925" customWidth="1"/>
    <col min="5383" max="5383" width="6.28515625" style="925" customWidth="1"/>
    <col min="5384" max="5384" width="7.42578125" style="925" customWidth="1"/>
    <col min="5385" max="5385" width="6.7109375" style="925" customWidth="1"/>
    <col min="5386" max="5386" width="23.7109375" style="925" customWidth="1"/>
    <col min="5387" max="5387" width="6.7109375" style="925" customWidth="1"/>
    <col min="5388" max="5632" width="11" style="925"/>
    <col min="5633" max="5633" width="28.42578125" style="925" customWidth="1"/>
    <col min="5634" max="5634" width="9" style="925" customWidth="1"/>
    <col min="5635" max="5635" width="8.28515625" style="925" customWidth="1"/>
    <col min="5636" max="5636" width="7.7109375" style="925" customWidth="1"/>
    <col min="5637" max="5637" width="6.7109375" style="925" customWidth="1"/>
    <col min="5638" max="5638" width="7" style="925" customWidth="1"/>
    <col min="5639" max="5639" width="6.28515625" style="925" customWidth="1"/>
    <col min="5640" max="5640" width="7.42578125" style="925" customWidth="1"/>
    <col min="5641" max="5641" width="6.7109375" style="925" customWidth="1"/>
    <col min="5642" max="5642" width="23.7109375" style="925" customWidth="1"/>
    <col min="5643" max="5643" width="6.7109375" style="925" customWidth="1"/>
    <col min="5644" max="5888" width="11" style="925"/>
    <col min="5889" max="5889" width="28.42578125" style="925" customWidth="1"/>
    <col min="5890" max="5890" width="9" style="925" customWidth="1"/>
    <col min="5891" max="5891" width="8.28515625" style="925" customWidth="1"/>
    <col min="5892" max="5892" width="7.7109375" style="925" customWidth="1"/>
    <col min="5893" max="5893" width="6.7109375" style="925" customWidth="1"/>
    <col min="5894" max="5894" width="7" style="925" customWidth="1"/>
    <col min="5895" max="5895" width="6.28515625" style="925" customWidth="1"/>
    <col min="5896" max="5896" width="7.42578125" style="925" customWidth="1"/>
    <col min="5897" max="5897" width="6.7109375" style="925" customWidth="1"/>
    <col min="5898" max="5898" width="23.7109375" style="925" customWidth="1"/>
    <col min="5899" max="5899" width="6.7109375" style="925" customWidth="1"/>
    <col min="5900" max="6144" width="11" style="925"/>
    <col min="6145" max="6145" width="28.42578125" style="925" customWidth="1"/>
    <col min="6146" max="6146" width="9" style="925" customWidth="1"/>
    <col min="6147" max="6147" width="8.28515625" style="925" customWidth="1"/>
    <col min="6148" max="6148" width="7.7109375" style="925" customWidth="1"/>
    <col min="6149" max="6149" width="6.7109375" style="925" customWidth="1"/>
    <col min="6150" max="6150" width="7" style="925" customWidth="1"/>
    <col min="6151" max="6151" width="6.28515625" style="925" customWidth="1"/>
    <col min="6152" max="6152" width="7.42578125" style="925" customWidth="1"/>
    <col min="6153" max="6153" width="6.7109375" style="925" customWidth="1"/>
    <col min="6154" max="6154" width="23.7109375" style="925" customWidth="1"/>
    <col min="6155" max="6155" width="6.7109375" style="925" customWidth="1"/>
    <col min="6156" max="6400" width="11" style="925"/>
    <col min="6401" max="6401" width="28.42578125" style="925" customWidth="1"/>
    <col min="6402" max="6402" width="9" style="925" customWidth="1"/>
    <col min="6403" max="6403" width="8.28515625" style="925" customWidth="1"/>
    <col min="6404" max="6404" width="7.7109375" style="925" customWidth="1"/>
    <col min="6405" max="6405" width="6.7109375" style="925" customWidth="1"/>
    <col min="6406" max="6406" width="7" style="925" customWidth="1"/>
    <col min="6407" max="6407" width="6.28515625" style="925" customWidth="1"/>
    <col min="6408" max="6408" width="7.42578125" style="925" customWidth="1"/>
    <col min="6409" max="6409" width="6.7109375" style="925" customWidth="1"/>
    <col min="6410" max="6410" width="23.7109375" style="925" customWidth="1"/>
    <col min="6411" max="6411" width="6.7109375" style="925" customWidth="1"/>
    <col min="6412" max="6656" width="11" style="925"/>
    <col min="6657" max="6657" width="28.42578125" style="925" customWidth="1"/>
    <col min="6658" max="6658" width="9" style="925" customWidth="1"/>
    <col min="6659" max="6659" width="8.28515625" style="925" customWidth="1"/>
    <col min="6660" max="6660" width="7.7109375" style="925" customWidth="1"/>
    <col min="6661" max="6661" width="6.7109375" style="925" customWidth="1"/>
    <col min="6662" max="6662" width="7" style="925" customWidth="1"/>
    <col min="6663" max="6663" width="6.28515625" style="925" customWidth="1"/>
    <col min="6664" max="6664" width="7.42578125" style="925" customWidth="1"/>
    <col min="6665" max="6665" width="6.7109375" style="925" customWidth="1"/>
    <col min="6666" max="6666" width="23.7109375" style="925" customWidth="1"/>
    <col min="6667" max="6667" width="6.7109375" style="925" customWidth="1"/>
    <col min="6668" max="6912" width="11" style="925"/>
    <col min="6913" max="6913" width="28.42578125" style="925" customWidth="1"/>
    <col min="6914" max="6914" width="9" style="925" customWidth="1"/>
    <col min="6915" max="6915" width="8.28515625" style="925" customWidth="1"/>
    <col min="6916" max="6916" width="7.7109375" style="925" customWidth="1"/>
    <col min="6917" max="6917" width="6.7109375" style="925" customWidth="1"/>
    <col min="6918" max="6918" width="7" style="925" customWidth="1"/>
    <col min="6919" max="6919" width="6.28515625" style="925" customWidth="1"/>
    <col min="6920" max="6920" width="7.42578125" style="925" customWidth="1"/>
    <col min="6921" max="6921" width="6.7109375" style="925" customWidth="1"/>
    <col min="6922" max="6922" width="23.7109375" style="925" customWidth="1"/>
    <col min="6923" max="6923" width="6.7109375" style="925" customWidth="1"/>
    <col min="6924" max="7168" width="11" style="925"/>
    <col min="7169" max="7169" width="28.42578125" style="925" customWidth="1"/>
    <col min="7170" max="7170" width="9" style="925" customWidth="1"/>
    <col min="7171" max="7171" width="8.28515625" style="925" customWidth="1"/>
    <col min="7172" max="7172" width="7.7109375" style="925" customWidth="1"/>
    <col min="7173" max="7173" width="6.7109375" style="925" customWidth="1"/>
    <col min="7174" max="7174" width="7" style="925" customWidth="1"/>
    <col min="7175" max="7175" width="6.28515625" style="925" customWidth="1"/>
    <col min="7176" max="7176" width="7.42578125" style="925" customWidth="1"/>
    <col min="7177" max="7177" width="6.7109375" style="925" customWidth="1"/>
    <col min="7178" max="7178" width="23.7109375" style="925" customWidth="1"/>
    <col min="7179" max="7179" width="6.7109375" style="925" customWidth="1"/>
    <col min="7180" max="7424" width="11" style="925"/>
    <col min="7425" max="7425" width="28.42578125" style="925" customWidth="1"/>
    <col min="7426" max="7426" width="9" style="925" customWidth="1"/>
    <col min="7427" max="7427" width="8.28515625" style="925" customWidth="1"/>
    <col min="7428" max="7428" width="7.7109375" style="925" customWidth="1"/>
    <col min="7429" max="7429" width="6.7109375" style="925" customWidth="1"/>
    <col min="7430" max="7430" width="7" style="925" customWidth="1"/>
    <col min="7431" max="7431" width="6.28515625" style="925" customWidth="1"/>
    <col min="7432" max="7432" width="7.42578125" style="925" customWidth="1"/>
    <col min="7433" max="7433" width="6.7109375" style="925" customWidth="1"/>
    <col min="7434" max="7434" width="23.7109375" style="925" customWidth="1"/>
    <col min="7435" max="7435" width="6.7109375" style="925" customWidth="1"/>
    <col min="7436" max="7680" width="11" style="925"/>
    <col min="7681" max="7681" width="28.42578125" style="925" customWidth="1"/>
    <col min="7682" max="7682" width="9" style="925" customWidth="1"/>
    <col min="7683" max="7683" width="8.28515625" style="925" customWidth="1"/>
    <col min="7684" max="7684" width="7.7109375" style="925" customWidth="1"/>
    <col min="7685" max="7685" width="6.7109375" style="925" customWidth="1"/>
    <col min="7686" max="7686" width="7" style="925" customWidth="1"/>
    <col min="7687" max="7687" width="6.28515625" style="925" customWidth="1"/>
    <col min="7688" max="7688" width="7.42578125" style="925" customWidth="1"/>
    <col min="7689" max="7689" width="6.7109375" style="925" customWidth="1"/>
    <col min="7690" max="7690" width="23.7109375" style="925" customWidth="1"/>
    <col min="7691" max="7691" width="6.7109375" style="925" customWidth="1"/>
    <col min="7692" max="7936" width="11" style="925"/>
    <col min="7937" max="7937" width="28.42578125" style="925" customWidth="1"/>
    <col min="7938" max="7938" width="9" style="925" customWidth="1"/>
    <col min="7939" max="7939" width="8.28515625" style="925" customWidth="1"/>
    <col min="7940" max="7940" width="7.7109375" style="925" customWidth="1"/>
    <col min="7941" max="7941" width="6.7109375" style="925" customWidth="1"/>
    <col min="7942" max="7942" width="7" style="925" customWidth="1"/>
    <col min="7943" max="7943" width="6.28515625" style="925" customWidth="1"/>
    <col min="7944" max="7944" width="7.42578125" style="925" customWidth="1"/>
    <col min="7945" max="7945" width="6.7109375" style="925" customWidth="1"/>
    <col min="7946" max="7946" width="23.7109375" style="925" customWidth="1"/>
    <col min="7947" max="7947" width="6.7109375" style="925" customWidth="1"/>
    <col min="7948" max="8192" width="11" style="925"/>
    <col min="8193" max="8193" width="28.42578125" style="925" customWidth="1"/>
    <col min="8194" max="8194" width="9" style="925" customWidth="1"/>
    <col min="8195" max="8195" width="8.28515625" style="925" customWidth="1"/>
    <col min="8196" max="8196" width="7.7109375" style="925" customWidth="1"/>
    <col min="8197" max="8197" width="6.7109375" style="925" customWidth="1"/>
    <col min="8198" max="8198" width="7" style="925" customWidth="1"/>
    <col min="8199" max="8199" width="6.28515625" style="925" customWidth="1"/>
    <col min="8200" max="8200" width="7.42578125" style="925" customWidth="1"/>
    <col min="8201" max="8201" width="6.7109375" style="925" customWidth="1"/>
    <col min="8202" max="8202" width="23.7109375" style="925" customWidth="1"/>
    <col min="8203" max="8203" width="6.7109375" style="925" customWidth="1"/>
    <col min="8204" max="8448" width="11" style="925"/>
    <col min="8449" max="8449" width="28.42578125" style="925" customWidth="1"/>
    <col min="8450" max="8450" width="9" style="925" customWidth="1"/>
    <col min="8451" max="8451" width="8.28515625" style="925" customWidth="1"/>
    <col min="8452" max="8452" width="7.7109375" style="925" customWidth="1"/>
    <col min="8453" max="8453" width="6.7109375" style="925" customWidth="1"/>
    <col min="8454" max="8454" width="7" style="925" customWidth="1"/>
    <col min="8455" max="8455" width="6.28515625" style="925" customWidth="1"/>
    <col min="8456" max="8456" width="7.42578125" style="925" customWidth="1"/>
    <col min="8457" max="8457" width="6.7109375" style="925" customWidth="1"/>
    <col min="8458" max="8458" width="23.7109375" style="925" customWidth="1"/>
    <col min="8459" max="8459" width="6.7109375" style="925" customWidth="1"/>
    <col min="8460" max="8704" width="11" style="925"/>
    <col min="8705" max="8705" width="28.42578125" style="925" customWidth="1"/>
    <col min="8706" max="8706" width="9" style="925" customWidth="1"/>
    <col min="8707" max="8707" width="8.28515625" style="925" customWidth="1"/>
    <col min="8708" max="8708" width="7.7109375" style="925" customWidth="1"/>
    <col min="8709" max="8709" width="6.7109375" style="925" customWidth="1"/>
    <col min="8710" max="8710" width="7" style="925" customWidth="1"/>
    <col min="8711" max="8711" width="6.28515625" style="925" customWidth="1"/>
    <col min="8712" max="8712" width="7.42578125" style="925" customWidth="1"/>
    <col min="8713" max="8713" width="6.7109375" style="925" customWidth="1"/>
    <col min="8714" max="8714" width="23.7109375" style="925" customWidth="1"/>
    <col min="8715" max="8715" width="6.7109375" style="925" customWidth="1"/>
    <col min="8716" max="8960" width="11" style="925"/>
    <col min="8961" max="8961" width="28.42578125" style="925" customWidth="1"/>
    <col min="8962" max="8962" width="9" style="925" customWidth="1"/>
    <col min="8963" max="8963" width="8.28515625" style="925" customWidth="1"/>
    <col min="8964" max="8964" width="7.7109375" style="925" customWidth="1"/>
    <col min="8965" max="8965" width="6.7109375" style="925" customWidth="1"/>
    <col min="8966" max="8966" width="7" style="925" customWidth="1"/>
    <col min="8967" max="8967" width="6.28515625" style="925" customWidth="1"/>
    <col min="8968" max="8968" width="7.42578125" style="925" customWidth="1"/>
    <col min="8969" max="8969" width="6.7109375" style="925" customWidth="1"/>
    <col min="8970" max="8970" width="23.7109375" style="925" customWidth="1"/>
    <col min="8971" max="8971" width="6.7109375" style="925" customWidth="1"/>
    <col min="8972" max="9216" width="11" style="925"/>
    <col min="9217" max="9217" width="28.42578125" style="925" customWidth="1"/>
    <col min="9218" max="9218" width="9" style="925" customWidth="1"/>
    <col min="9219" max="9219" width="8.28515625" style="925" customWidth="1"/>
    <col min="9220" max="9220" width="7.7109375" style="925" customWidth="1"/>
    <col min="9221" max="9221" width="6.7109375" style="925" customWidth="1"/>
    <col min="9222" max="9222" width="7" style="925" customWidth="1"/>
    <col min="9223" max="9223" width="6.28515625" style="925" customWidth="1"/>
    <col min="9224" max="9224" width="7.42578125" style="925" customWidth="1"/>
    <col min="9225" max="9225" width="6.7109375" style="925" customWidth="1"/>
    <col min="9226" max="9226" width="23.7109375" style="925" customWidth="1"/>
    <col min="9227" max="9227" width="6.7109375" style="925" customWidth="1"/>
    <col min="9228" max="9472" width="11" style="925"/>
    <col min="9473" max="9473" width="28.42578125" style="925" customWidth="1"/>
    <col min="9474" max="9474" width="9" style="925" customWidth="1"/>
    <col min="9475" max="9475" width="8.28515625" style="925" customWidth="1"/>
    <col min="9476" max="9476" width="7.7109375" style="925" customWidth="1"/>
    <col min="9477" max="9477" width="6.7109375" style="925" customWidth="1"/>
    <col min="9478" max="9478" width="7" style="925" customWidth="1"/>
    <col min="9479" max="9479" width="6.28515625" style="925" customWidth="1"/>
    <col min="9480" max="9480" width="7.42578125" style="925" customWidth="1"/>
    <col min="9481" max="9481" width="6.7109375" style="925" customWidth="1"/>
    <col min="9482" max="9482" width="23.7109375" style="925" customWidth="1"/>
    <col min="9483" max="9483" width="6.7109375" style="925" customWidth="1"/>
    <col min="9484" max="9728" width="11" style="925"/>
    <col min="9729" max="9729" width="28.42578125" style="925" customWidth="1"/>
    <col min="9730" max="9730" width="9" style="925" customWidth="1"/>
    <col min="9731" max="9731" width="8.28515625" style="925" customWidth="1"/>
    <col min="9732" max="9732" width="7.7109375" style="925" customWidth="1"/>
    <col min="9733" max="9733" width="6.7109375" style="925" customWidth="1"/>
    <col min="9734" max="9734" width="7" style="925" customWidth="1"/>
    <col min="9735" max="9735" width="6.28515625" style="925" customWidth="1"/>
    <col min="9736" max="9736" width="7.42578125" style="925" customWidth="1"/>
    <col min="9737" max="9737" width="6.7109375" style="925" customWidth="1"/>
    <col min="9738" max="9738" width="23.7109375" style="925" customWidth="1"/>
    <col min="9739" max="9739" width="6.7109375" style="925" customWidth="1"/>
    <col min="9740" max="9984" width="11" style="925"/>
    <col min="9985" max="9985" width="28.42578125" style="925" customWidth="1"/>
    <col min="9986" max="9986" width="9" style="925" customWidth="1"/>
    <col min="9987" max="9987" width="8.28515625" style="925" customWidth="1"/>
    <col min="9988" max="9988" width="7.7109375" style="925" customWidth="1"/>
    <col min="9989" max="9989" width="6.7109375" style="925" customWidth="1"/>
    <col min="9990" max="9990" width="7" style="925" customWidth="1"/>
    <col min="9991" max="9991" width="6.28515625" style="925" customWidth="1"/>
    <col min="9992" max="9992" width="7.42578125" style="925" customWidth="1"/>
    <col min="9993" max="9993" width="6.7109375" style="925" customWidth="1"/>
    <col min="9994" max="9994" width="23.7109375" style="925" customWidth="1"/>
    <col min="9995" max="9995" width="6.7109375" style="925" customWidth="1"/>
    <col min="9996" max="10240" width="11" style="925"/>
    <col min="10241" max="10241" width="28.42578125" style="925" customWidth="1"/>
    <col min="10242" max="10242" width="9" style="925" customWidth="1"/>
    <col min="10243" max="10243" width="8.28515625" style="925" customWidth="1"/>
    <col min="10244" max="10244" width="7.7109375" style="925" customWidth="1"/>
    <col min="10245" max="10245" width="6.7109375" style="925" customWidth="1"/>
    <col min="10246" max="10246" width="7" style="925" customWidth="1"/>
    <col min="10247" max="10247" width="6.28515625" style="925" customWidth="1"/>
    <col min="10248" max="10248" width="7.42578125" style="925" customWidth="1"/>
    <col min="10249" max="10249" width="6.7109375" style="925" customWidth="1"/>
    <col min="10250" max="10250" width="23.7109375" style="925" customWidth="1"/>
    <col min="10251" max="10251" width="6.7109375" style="925" customWidth="1"/>
    <col min="10252" max="10496" width="11" style="925"/>
    <col min="10497" max="10497" width="28.42578125" style="925" customWidth="1"/>
    <col min="10498" max="10498" width="9" style="925" customWidth="1"/>
    <col min="10499" max="10499" width="8.28515625" style="925" customWidth="1"/>
    <col min="10500" max="10500" width="7.7109375" style="925" customWidth="1"/>
    <col min="10501" max="10501" width="6.7109375" style="925" customWidth="1"/>
    <col min="10502" max="10502" width="7" style="925" customWidth="1"/>
    <col min="10503" max="10503" width="6.28515625" style="925" customWidth="1"/>
    <col min="10504" max="10504" width="7.42578125" style="925" customWidth="1"/>
    <col min="10505" max="10505" width="6.7109375" style="925" customWidth="1"/>
    <col min="10506" max="10506" width="23.7109375" style="925" customWidth="1"/>
    <col min="10507" max="10507" width="6.7109375" style="925" customWidth="1"/>
    <col min="10508" max="10752" width="11" style="925"/>
    <col min="10753" max="10753" width="28.42578125" style="925" customWidth="1"/>
    <col min="10754" max="10754" width="9" style="925" customWidth="1"/>
    <col min="10755" max="10755" width="8.28515625" style="925" customWidth="1"/>
    <col min="10756" max="10756" width="7.7109375" style="925" customWidth="1"/>
    <col min="10757" max="10757" width="6.7109375" style="925" customWidth="1"/>
    <col min="10758" max="10758" width="7" style="925" customWidth="1"/>
    <col min="10759" max="10759" width="6.28515625" style="925" customWidth="1"/>
    <col min="10760" max="10760" width="7.42578125" style="925" customWidth="1"/>
    <col min="10761" max="10761" width="6.7109375" style="925" customWidth="1"/>
    <col min="10762" max="10762" width="23.7109375" style="925" customWidth="1"/>
    <col min="10763" max="10763" width="6.7109375" style="925" customWidth="1"/>
    <col min="10764" max="11008" width="11" style="925"/>
    <col min="11009" max="11009" width="28.42578125" style="925" customWidth="1"/>
    <col min="11010" max="11010" width="9" style="925" customWidth="1"/>
    <col min="11011" max="11011" width="8.28515625" style="925" customWidth="1"/>
    <col min="11012" max="11012" width="7.7109375" style="925" customWidth="1"/>
    <col min="11013" max="11013" width="6.7109375" style="925" customWidth="1"/>
    <col min="11014" max="11014" width="7" style="925" customWidth="1"/>
    <col min="11015" max="11015" width="6.28515625" style="925" customWidth="1"/>
    <col min="11016" max="11016" width="7.42578125" style="925" customWidth="1"/>
    <col min="11017" max="11017" width="6.7109375" style="925" customWidth="1"/>
    <col min="11018" max="11018" width="23.7109375" style="925" customWidth="1"/>
    <col min="11019" max="11019" width="6.7109375" style="925" customWidth="1"/>
    <col min="11020" max="11264" width="11" style="925"/>
    <col min="11265" max="11265" width="28.42578125" style="925" customWidth="1"/>
    <col min="11266" max="11266" width="9" style="925" customWidth="1"/>
    <col min="11267" max="11267" width="8.28515625" style="925" customWidth="1"/>
    <col min="11268" max="11268" width="7.7109375" style="925" customWidth="1"/>
    <col min="11269" max="11269" width="6.7109375" style="925" customWidth="1"/>
    <col min="11270" max="11270" width="7" style="925" customWidth="1"/>
    <col min="11271" max="11271" width="6.28515625" style="925" customWidth="1"/>
    <col min="11272" max="11272" width="7.42578125" style="925" customWidth="1"/>
    <col min="11273" max="11273" width="6.7109375" style="925" customWidth="1"/>
    <col min="11274" max="11274" width="23.7109375" style="925" customWidth="1"/>
    <col min="11275" max="11275" width="6.7109375" style="925" customWidth="1"/>
    <col min="11276" max="11520" width="11" style="925"/>
    <col min="11521" max="11521" width="28.42578125" style="925" customWidth="1"/>
    <col min="11522" max="11522" width="9" style="925" customWidth="1"/>
    <col min="11523" max="11523" width="8.28515625" style="925" customWidth="1"/>
    <col min="11524" max="11524" width="7.7109375" style="925" customWidth="1"/>
    <col min="11525" max="11525" width="6.7109375" style="925" customWidth="1"/>
    <col min="11526" max="11526" width="7" style="925" customWidth="1"/>
    <col min="11527" max="11527" width="6.28515625" style="925" customWidth="1"/>
    <col min="11528" max="11528" width="7.42578125" style="925" customWidth="1"/>
    <col min="11529" max="11529" width="6.7109375" style="925" customWidth="1"/>
    <col min="11530" max="11530" width="23.7109375" style="925" customWidth="1"/>
    <col min="11531" max="11531" width="6.7109375" style="925" customWidth="1"/>
    <col min="11532" max="11776" width="11" style="925"/>
    <col min="11777" max="11777" width="28.42578125" style="925" customWidth="1"/>
    <col min="11778" max="11778" width="9" style="925" customWidth="1"/>
    <col min="11779" max="11779" width="8.28515625" style="925" customWidth="1"/>
    <col min="11780" max="11780" width="7.7109375" style="925" customWidth="1"/>
    <col min="11781" max="11781" width="6.7109375" style="925" customWidth="1"/>
    <col min="11782" max="11782" width="7" style="925" customWidth="1"/>
    <col min="11783" max="11783" width="6.28515625" style="925" customWidth="1"/>
    <col min="11784" max="11784" width="7.42578125" style="925" customWidth="1"/>
    <col min="11785" max="11785" width="6.7109375" style="925" customWidth="1"/>
    <col min="11786" max="11786" width="23.7109375" style="925" customWidth="1"/>
    <col min="11787" max="11787" width="6.7109375" style="925" customWidth="1"/>
    <col min="11788" max="12032" width="11" style="925"/>
    <col min="12033" max="12033" width="28.42578125" style="925" customWidth="1"/>
    <col min="12034" max="12034" width="9" style="925" customWidth="1"/>
    <col min="12035" max="12035" width="8.28515625" style="925" customWidth="1"/>
    <col min="12036" max="12036" width="7.7109375" style="925" customWidth="1"/>
    <col min="12037" max="12037" width="6.7109375" style="925" customWidth="1"/>
    <col min="12038" max="12038" width="7" style="925" customWidth="1"/>
    <col min="12039" max="12039" width="6.28515625" style="925" customWidth="1"/>
    <col min="12040" max="12040" width="7.42578125" style="925" customWidth="1"/>
    <col min="12041" max="12041" width="6.7109375" style="925" customWidth="1"/>
    <col min="12042" max="12042" width="23.7109375" style="925" customWidth="1"/>
    <col min="12043" max="12043" width="6.7109375" style="925" customWidth="1"/>
    <col min="12044" max="12288" width="11" style="925"/>
    <col min="12289" max="12289" width="28.42578125" style="925" customWidth="1"/>
    <col min="12290" max="12290" width="9" style="925" customWidth="1"/>
    <col min="12291" max="12291" width="8.28515625" style="925" customWidth="1"/>
    <col min="12292" max="12292" width="7.7109375" style="925" customWidth="1"/>
    <col min="12293" max="12293" width="6.7109375" style="925" customWidth="1"/>
    <col min="12294" max="12294" width="7" style="925" customWidth="1"/>
    <col min="12295" max="12295" width="6.28515625" style="925" customWidth="1"/>
    <col min="12296" max="12296" width="7.42578125" style="925" customWidth="1"/>
    <col min="12297" max="12297" width="6.7109375" style="925" customWidth="1"/>
    <col min="12298" max="12298" width="23.7109375" style="925" customWidth="1"/>
    <col min="12299" max="12299" width="6.7109375" style="925" customWidth="1"/>
    <col min="12300" max="12544" width="11" style="925"/>
    <col min="12545" max="12545" width="28.42578125" style="925" customWidth="1"/>
    <col min="12546" max="12546" width="9" style="925" customWidth="1"/>
    <col min="12547" max="12547" width="8.28515625" style="925" customWidth="1"/>
    <col min="12548" max="12548" width="7.7109375" style="925" customWidth="1"/>
    <col min="12549" max="12549" width="6.7109375" style="925" customWidth="1"/>
    <col min="12550" max="12550" width="7" style="925" customWidth="1"/>
    <col min="12551" max="12551" width="6.28515625" style="925" customWidth="1"/>
    <col min="12552" max="12552" width="7.42578125" style="925" customWidth="1"/>
    <col min="12553" max="12553" width="6.7109375" style="925" customWidth="1"/>
    <col min="12554" max="12554" width="23.7109375" style="925" customWidth="1"/>
    <col min="12555" max="12555" width="6.7109375" style="925" customWidth="1"/>
    <col min="12556" max="12800" width="11" style="925"/>
    <col min="12801" max="12801" width="28.42578125" style="925" customWidth="1"/>
    <col min="12802" max="12802" width="9" style="925" customWidth="1"/>
    <col min="12803" max="12803" width="8.28515625" style="925" customWidth="1"/>
    <col min="12804" max="12804" width="7.7109375" style="925" customWidth="1"/>
    <col min="12805" max="12805" width="6.7109375" style="925" customWidth="1"/>
    <col min="12806" max="12806" width="7" style="925" customWidth="1"/>
    <col min="12807" max="12807" width="6.28515625" style="925" customWidth="1"/>
    <col min="12808" max="12808" width="7.42578125" style="925" customWidth="1"/>
    <col min="12809" max="12809" width="6.7109375" style="925" customWidth="1"/>
    <col min="12810" max="12810" width="23.7109375" style="925" customWidth="1"/>
    <col min="12811" max="12811" width="6.7109375" style="925" customWidth="1"/>
    <col min="12812" max="13056" width="11" style="925"/>
    <col min="13057" max="13057" width="28.42578125" style="925" customWidth="1"/>
    <col min="13058" max="13058" width="9" style="925" customWidth="1"/>
    <col min="13059" max="13059" width="8.28515625" style="925" customWidth="1"/>
    <col min="13060" max="13060" width="7.7109375" style="925" customWidth="1"/>
    <col min="13061" max="13061" width="6.7109375" style="925" customWidth="1"/>
    <col min="13062" max="13062" width="7" style="925" customWidth="1"/>
    <col min="13063" max="13063" width="6.28515625" style="925" customWidth="1"/>
    <col min="13064" max="13064" width="7.42578125" style="925" customWidth="1"/>
    <col min="13065" max="13065" width="6.7109375" style="925" customWidth="1"/>
    <col min="13066" max="13066" width="23.7109375" style="925" customWidth="1"/>
    <col min="13067" max="13067" width="6.7109375" style="925" customWidth="1"/>
    <col min="13068" max="13312" width="11" style="925"/>
    <col min="13313" max="13313" width="28.42578125" style="925" customWidth="1"/>
    <col min="13314" max="13314" width="9" style="925" customWidth="1"/>
    <col min="13315" max="13315" width="8.28515625" style="925" customWidth="1"/>
    <col min="13316" max="13316" width="7.7109375" style="925" customWidth="1"/>
    <col min="13317" max="13317" width="6.7109375" style="925" customWidth="1"/>
    <col min="13318" max="13318" width="7" style="925" customWidth="1"/>
    <col min="13319" max="13319" width="6.28515625" style="925" customWidth="1"/>
    <col min="13320" max="13320" width="7.42578125" style="925" customWidth="1"/>
    <col min="13321" max="13321" width="6.7109375" style="925" customWidth="1"/>
    <col min="13322" max="13322" width="23.7109375" style="925" customWidth="1"/>
    <col min="13323" max="13323" width="6.7109375" style="925" customWidth="1"/>
    <col min="13324" max="13568" width="11" style="925"/>
    <col min="13569" max="13569" width="28.42578125" style="925" customWidth="1"/>
    <col min="13570" max="13570" width="9" style="925" customWidth="1"/>
    <col min="13571" max="13571" width="8.28515625" style="925" customWidth="1"/>
    <col min="13572" max="13572" width="7.7109375" style="925" customWidth="1"/>
    <col min="13573" max="13573" width="6.7109375" style="925" customWidth="1"/>
    <col min="13574" max="13574" width="7" style="925" customWidth="1"/>
    <col min="13575" max="13575" width="6.28515625" style="925" customWidth="1"/>
    <col min="13576" max="13576" width="7.42578125" style="925" customWidth="1"/>
    <col min="13577" max="13577" width="6.7109375" style="925" customWidth="1"/>
    <col min="13578" max="13578" width="23.7109375" style="925" customWidth="1"/>
    <col min="13579" max="13579" width="6.7109375" style="925" customWidth="1"/>
    <col min="13580" max="13824" width="11" style="925"/>
    <col min="13825" max="13825" width="28.42578125" style="925" customWidth="1"/>
    <col min="13826" max="13826" width="9" style="925" customWidth="1"/>
    <col min="13827" max="13827" width="8.28515625" style="925" customWidth="1"/>
    <col min="13828" max="13828" width="7.7109375" style="925" customWidth="1"/>
    <col min="13829" max="13829" width="6.7109375" style="925" customWidth="1"/>
    <col min="13830" max="13830" width="7" style="925" customWidth="1"/>
    <col min="13831" max="13831" width="6.28515625" style="925" customWidth="1"/>
    <col min="13832" max="13832" width="7.42578125" style="925" customWidth="1"/>
    <col min="13833" max="13833" width="6.7109375" style="925" customWidth="1"/>
    <col min="13834" max="13834" width="23.7109375" style="925" customWidth="1"/>
    <col min="13835" max="13835" width="6.7109375" style="925" customWidth="1"/>
    <col min="13836" max="14080" width="11" style="925"/>
    <col min="14081" max="14081" width="28.42578125" style="925" customWidth="1"/>
    <col min="14082" max="14082" width="9" style="925" customWidth="1"/>
    <col min="14083" max="14083" width="8.28515625" style="925" customWidth="1"/>
    <col min="14084" max="14084" width="7.7109375" style="925" customWidth="1"/>
    <col min="14085" max="14085" width="6.7109375" style="925" customWidth="1"/>
    <col min="14086" max="14086" width="7" style="925" customWidth="1"/>
    <col min="14087" max="14087" width="6.28515625" style="925" customWidth="1"/>
    <col min="14088" max="14088" width="7.42578125" style="925" customWidth="1"/>
    <col min="14089" max="14089" width="6.7109375" style="925" customWidth="1"/>
    <col min="14090" max="14090" width="23.7109375" style="925" customWidth="1"/>
    <col min="14091" max="14091" width="6.7109375" style="925" customWidth="1"/>
    <col min="14092" max="14336" width="11" style="925"/>
    <col min="14337" max="14337" width="28.42578125" style="925" customWidth="1"/>
    <col min="14338" max="14338" width="9" style="925" customWidth="1"/>
    <col min="14339" max="14339" width="8.28515625" style="925" customWidth="1"/>
    <col min="14340" max="14340" width="7.7109375" style="925" customWidth="1"/>
    <col min="14341" max="14341" width="6.7109375" style="925" customWidth="1"/>
    <col min="14342" max="14342" width="7" style="925" customWidth="1"/>
    <col min="14343" max="14343" width="6.28515625" style="925" customWidth="1"/>
    <col min="14344" max="14344" width="7.42578125" style="925" customWidth="1"/>
    <col min="14345" max="14345" width="6.7109375" style="925" customWidth="1"/>
    <col min="14346" max="14346" width="23.7109375" style="925" customWidth="1"/>
    <col min="14347" max="14347" width="6.7109375" style="925" customWidth="1"/>
    <col min="14348" max="14592" width="11" style="925"/>
    <col min="14593" max="14593" width="28.42578125" style="925" customWidth="1"/>
    <col min="14594" max="14594" width="9" style="925" customWidth="1"/>
    <col min="14595" max="14595" width="8.28515625" style="925" customWidth="1"/>
    <col min="14596" max="14596" width="7.7109375" style="925" customWidth="1"/>
    <col min="14597" max="14597" width="6.7109375" style="925" customWidth="1"/>
    <col min="14598" max="14598" width="7" style="925" customWidth="1"/>
    <col min="14599" max="14599" width="6.28515625" style="925" customWidth="1"/>
    <col min="14600" max="14600" width="7.42578125" style="925" customWidth="1"/>
    <col min="14601" max="14601" width="6.7109375" style="925" customWidth="1"/>
    <col min="14602" max="14602" width="23.7109375" style="925" customWidth="1"/>
    <col min="14603" max="14603" width="6.7109375" style="925" customWidth="1"/>
    <col min="14604" max="14848" width="11" style="925"/>
    <col min="14849" max="14849" width="28.42578125" style="925" customWidth="1"/>
    <col min="14850" max="14850" width="9" style="925" customWidth="1"/>
    <col min="14851" max="14851" width="8.28515625" style="925" customWidth="1"/>
    <col min="14852" max="14852" width="7.7109375" style="925" customWidth="1"/>
    <col min="14853" max="14853" width="6.7109375" style="925" customWidth="1"/>
    <col min="14854" max="14854" width="7" style="925" customWidth="1"/>
    <col min="14855" max="14855" width="6.28515625" style="925" customWidth="1"/>
    <col min="14856" max="14856" width="7.42578125" style="925" customWidth="1"/>
    <col min="14857" max="14857" width="6.7109375" style="925" customWidth="1"/>
    <col min="14858" max="14858" width="23.7109375" style="925" customWidth="1"/>
    <col min="14859" max="14859" width="6.7109375" style="925" customWidth="1"/>
    <col min="14860" max="15104" width="11" style="925"/>
    <col min="15105" max="15105" width="28.42578125" style="925" customWidth="1"/>
    <col min="15106" max="15106" width="9" style="925" customWidth="1"/>
    <col min="15107" max="15107" width="8.28515625" style="925" customWidth="1"/>
    <col min="15108" max="15108" width="7.7109375" style="925" customWidth="1"/>
    <col min="15109" max="15109" width="6.7109375" style="925" customWidth="1"/>
    <col min="15110" max="15110" width="7" style="925" customWidth="1"/>
    <col min="15111" max="15111" width="6.28515625" style="925" customWidth="1"/>
    <col min="15112" max="15112" width="7.42578125" style="925" customWidth="1"/>
    <col min="15113" max="15113" width="6.7109375" style="925" customWidth="1"/>
    <col min="15114" max="15114" width="23.7109375" style="925" customWidth="1"/>
    <col min="15115" max="15115" width="6.7109375" style="925" customWidth="1"/>
    <col min="15116" max="15360" width="11" style="925"/>
    <col min="15361" max="15361" width="28.42578125" style="925" customWidth="1"/>
    <col min="15362" max="15362" width="9" style="925" customWidth="1"/>
    <col min="15363" max="15363" width="8.28515625" style="925" customWidth="1"/>
    <col min="15364" max="15364" width="7.7109375" style="925" customWidth="1"/>
    <col min="15365" max="15365" width="6.7109375" style="925" customWidth="1"/>
    <col min="15366" max="15366" width="7" style="925" customWidth="1"/>
    <col min="15367" max="15367" width="6.28515625" style="925" customWidth="1"/>
    <col min="15368" max="15368" width="7.42578125" style="925" customWidth="1"/>
    <col min="15369" max="15369" width="6.7109375" style="925" customWidth="1"/>
    <col min="15370" max="15370" width="23.7109375" style="925" customWidth="1"/>
    <col min="15371" max="15371" width="6.7109375" style="925" customWidth="1"/>
    <col min="15372" max="15616" width="11" style="925"/>
    <col min="15617" max="15617" width="28.42578125" style="925" customWidth="1"/>
    <col min="15618" max="15618" width="9" style="925" customWidth="1"/>
    <col min="15619" max="15619" width="8.28515625" style="925" customWidth="1"/>
    <col min="15620" max="15620" width="7.7109375" style="925" customWidth="1"/>
    <col min="15621" max="15621" width="6.7109375" style="925" customWidth="1"/>
    <col min="15622" max="15622" width="7" style="925" customWidth="1"/>
    <col min="15623" max="15623" width="6.28515625" style="925" customWidth="1"/>
    <col min="15624" max="15624" width="7.42578125" style="925" customWidth="1"/>
    <col min="15625" max="15625" width="6.7109375" style="925" customWidth="1"/>
    <col min="15626" max="15626" width="23.7109375" style="925" customWidth="1"/>
    <col min="15627" max="15627" width="6.7109375" style="925" customWidth="1"/>
    <col min="15628" max="15872" width="11" style="925"/>
    <col min="15873" max="15873" width="28.42578125" style="925" customWidth="1"/>
    <col min="15874" max="15874" width="9" style="925" customWidth="1"/>
    <col min="15875" max="15875" width="8.28515625" style="925" customWidth="1"/>
    <col min="15876" max="15876" width="7.7109375" style="925" customWidth="1"/>
    <col min="15877" max="15877" width="6.7109375" style="925" customWidth="1"/>
    <col min="15878" max="15878" width="7" style="925" customWidth="1"/>
    <col min="15879" max="15879" width="6.28515625" style="925" customWidth="1"/>
    <col min="15880" max="15880" width="7.42578125" style="925" customWidth="1"/>
    <col min="15881" max="15881" width="6.7109375" style="925" customWidth="1"/>
    <col min="15882" max="15882" width="23.7109375" style="925" customWidth="1"/>
    <col min="15883" max="15883" width="6.7109375" style="925" customWidth="1"/>
    <col min="15884" max="16128" width="11" style="925"/>
    <col min="16129" max="16129" width="28.42578125" style="925" customWidth="1"/>
    <col min="16130" max="16130" width="9" style="925" customWidth="1"/>
    <col min="16131" max="16131" width="8.28515625" style="925" customWidth="1"/>
    <col min="16132" max="16132" width="7.7109375" style="925" customWidth="1"/>
    <col min="16133" max="16133" width="6.7109375" style="925" customWidth="1"/>
    <col min="16134" max="16134" width="7" style="925" customWidth="1"/>
    <col min="16135" max="16135" width="6.28515625" style="925" customWidth="1"/>
    <col min="16136" max="16136" width="7.42578125" style="925" customWidth="1"/>
    <col min="16137" max="16137" width="6.7109375" style="925" customWidth="1"/>
    <col min="16138" max="16138" width="23.7109375" style="925" customWidth="1"/>
    <col min="16139" max="16139" width="6.7109375" style="925" customWidth="1"/>
    <col min="16140" max="16384" width="11" style="925"/>
  </cols>
  <sheetData>
    <row r="1" spans="1:11" s="923" customFormat="1" ht="24.75" customHeight="1">
      <c r="A1" s="1232" t="s">
        <v>395</v>
      </c>
      <c r="B1" s="1233"/>
      <c r="C1" s="1233"/>
      <c r="D1" s="1233"/>
      <c r="E1" s="1233"/>
      <c r="F1" s="1233"/>
      <c r="G1" s="1233"/>
      <c r="H1" s="1233"/>
      <c r="I1" s="1233"/>
      <c r="J1" s="1234" t="s">
        <v>396</v>
      </c>
    </row>
    <row r="2" spans="1:11" ht="19.5" customHeight="1">
      <c r="A2" s="912" t="s">
        <v>203</v>
      </c>
      <c r="J2" s="924"/>
    </row>
    <row r="3" spans="1:11" s="928" customFormat="1" ht="19.5" customHeight="1">
      <c r="A3" s="1235" t="s">
        <v>729</v>
      </c>
      <c r="B3" s="927"/>
      <c r="C3" s="927"/>
      <c r="D3" s="927"/>
      <c r="E3" s="927"/>
      <c r="F3" s="927"/>
      <c r="G3" s="1350" t="s">
        <v>731</v>
      </c>
      <c r="H3" s="1351"/>
      <c r="I3" s="1351"/>
      <c r="J3" s="1351"/>
    </row>
    <row r="4" spans="1:11" s="928" customFormat="1" ht="19.5" customHeight="1">
      <c r="A4" s="1235" t="s">
        <v>730</v>
      </c>
      <c r="B4" s="927"/>
      <c r="C4" s="927"/>
      <c r="D4" s="927"/>
      <c r="E4" s="927"/>
      <c r="F4" s="1350" t="s">
        <v>732</v>
      </c>
      <c r="G4" s="1350"/>
      <c r="H4" s="1350"/>
      <c r="I4" s="1350"/>
      <c r="J4" s="1350"/>
    </row>
    <row r="5" spans="1:11" s="928" customFormat="1" ht="19.5" customHeight="1">
      <c r="A5" s="926"/>
      <c r="B5" s="927"/>
      <c r="C5" s="927"/>
      <c r="D5" s="927"/>
      <c r="E5" s="927"/>
      <c r="F5" s="927"/>
      <c r="G5" s="927"/>
      <c r="H5" s="927"/>
      <c r="I5" s="927"/>
      <c r="J5" s="929"/>
    </row>
    <row r="6" spans="1:11" s="928" customFormat="1" ht="12" customHeight="1">
      <c r="A6" s="926"/>
      <c r="B6" s="927"/>
      <c r="C6" s="927"/>
      <c r="D6" s="927"/>
      <c r="E6" s="927"/>
      <c r="F6" s="927"/>
      <c r="G6" s="927"/>
      <c r="H6" s="927"/>
      <c r="I6" s="927"/>
      <c r="J6" s="929"/>
    </row>
    <row r="7" spans="1:11" s="928" customFormat="1" ht="16.5" customHeight="1">
      <c r="A7" s="930" t="s">
        <v>574</v>
      </c>
      <c r="J7" s="931" t="s">
        <v>575</v>
      </c>
    </row>
    <row r="8" spans="1:11" s="928" customFormat="1" ht="16.5" customHeight="1">
      <c r="A8" s="932"/>
      <c r="J8" s="931"/>
    </row>
    <row r="9" spans="1:11" s="928" customFormat="1" ht="16.5" customHeight="1">
      <c r="A9" s="932"/>
      <c r="B9" s="917"/>
      <c r="C9" s="933" t="s">
        <v>401</v>
      </c>
      <c r="D9" s="917"/>
      <c r="E9" s="933" t="s">
        <v>402</v>
      </c>
      <c r="F9" s="917"/>
      <c r="G9" s="933" t="s">
        <v>403</v>
      </c>
      <c r="H9" s="1352" t="s">
        <v>404</v>
      </c>
      <c r="I9" s="1353"/>
      <c r="J9" s="931"/>
    </row>
    <row r="10" spans="1:11" s="937" customFormat="1" ht="13.5" customHeight="1">
      <c r="A10" s="934"/>
      <c r="B10" s="919" t="s">
        <v>573</v>
      </c>
      <c r="C10" s="935"/>
      <c r="D10" s="936" t="s">
        <v>405</v>
      </c>
      <c r="E10" s="935"/>
      <c r="F10" s="936" t="s">
        <v>406</v>
      </c>
      <c r="G10" s="935"/>
      <c r="H10" s="1354" t="s">
        <v>407</v>
      </c>
      <c r="I10" s="1354"/>
    </row>
    <row r="11" spans="1:11" s="937" customFormat="1" ht="13.5" customHeight="1">
      <c r="A11" s="934"/>
      <c r="B11" s="916" t="s">
        <v>5</v>
      </c>
      <c r="C11" s="916" t="s">
        <v>408</v>
      </c>
      <c r="D11" s="916" t="s">
        <v>5</v>
      </c>
      <c r="E11" s="916" t="s">
        <v>408</v>
      </c>
      <c r="F11" s="916" t="s">
        <v>5</v>
      </c>
      <c r="G11" s="916" t="s">
        <v>408</v>
      </c>
      <c r="H11" s="916" t="s">
        <v>5</v>
      </c>
      <c r="I11" s="916" t="s">
        <v>408</v>
      </c>
      <c r="J11" s="917"/>
    </row>
    <row r="12" spans="1:11" s="937" customFormat="1" ht="13.5" customHeight="1">
      <c r="B12" s="920" t="s">
        <v>397</v>
      </c>
      <c r="C12" s="920" t="s">
        <v>409</v>
      </c>
      <c r="D12" s="920" t="s">
        <v>397</v>
      </c>
      <c r="E12" s="920" t="s">
        <v>409</v>
      </c>
      <c r="F12" s="920" t="s">
        <v>397</v>
      </c>
      <c r="G12" s="920" t="s">
        <v>409</v>
      </c>
      <c r="H12" s="920" t="s">
        <v>397</v>
      </c>
      <c r="I12" s="920" t="s">
        <v>409</v>
      </c>
      <c r="J12" s="938"/>
    </row>
    <row r="13" spans="1:11" s="937" customFormat="1" ht="13.5" customHeight="1">
      <c r="B13" s="920"/>
      <c r="C13" s="920"/>
      <c r="D13" s="920"/>
      <c r="E13" s="920"/>
      <c r="F13" s="920"/>
      <c r="G13" s="920"/>
      <c r="H13" s="920"/>
      <c r="I13" s="920"/>
      <c r="J13" s="938"/>
    </row>
    <row r="14" spans="1:11" s="941" customFormat="1" ht="21.75" customHeight="1">
      <c r="A14" s="134" t="s">
        <v>410</v>
      </c>
      <c r="B14" s="939">
        <v>8599</v>
      </c>
      <c r="C14" s="939">
        <v>2785</v>
      </c>
      <c r="D14" s="939">
        <v>5495</v>
      </c>
      <c r="E14" s="939">
        <v>1274</v>
      </c>
      <c r="F14" s="939">
        <v>4731</v>
      </c>
      <c r="G14" s="939">
        <v>614</v>
      </c>
      <c r="H14" s="939">
        <v>2976</v>
      </c>
      <c r="I14" s="939">
        <v>1099</v>
      </c>
      <c r="J14" s="940" t="s">
        <v>379</v>
      </c>
      <c r="K14" s="940"/>
    </row>
    <row r="15" spans="1:11" s="941" customFormat="1" ht="20.25" customHeight="1">
      <c r="A15" s="134" t="s">
        <v>411</v>
      </c>
      <c r="B15" s="939">
        <v>4436</v>
      </c>
      <c r="C15" s="939">
        <v>1214</v>
      </c>
      <c r="D15" s="939">
        <v>2332</v>
      </c>
      <c r="E15" s="939">
        <v>359</v>
      </c>
      <c r="F15" s="939">
        <v>1880</v>
      </c>
      <c r="G15" s="939">
        <v>198</v>
      </c>
      <c r="H15" s="939">
        <v>1796</v>
      </c>
      <c r="I15" s="939">
        <v>494</v>
      </c>
      <c r="J15" s="942" t="s">
        <v>412</v>
      </c>
      <c r="K15" s="942"/>
    </row>
    <row r="16" spans="1:11" s="941" customFormat="1" ht="20.25" customHeight="1">
      <c r="A16" s="134" t="s">
        <v>413</v>
      </c>
      <c r="B16" s="939">
        <v>603</v>
      </c>
      <c r="C16" s="1070" t="s">
        <v>550</v>
      </c>
      <c r="D16" s="939">
        <v>553</v>
      </c>
      <c r="E16" s="1070" t="s">
        <v>550</v>
      </c>
      <c r="F16" s="939">
        <v>217</v>
      </c>
      <c r="G16" s="943">
        <v>11</v>
      </c>
      <c r="H16" s="939">
        <v>54</v>
      </c>
      <c r="I16" s="943">
        <v>22</v>
      </c>
      <c r="J16" s="940" t="s">
        <v>414</v>
      </c>
      <c r="K16" s="940"/>
    </row>
    <row r="17" spans="1:11" s="941" customFormat="1" ht="21" customHeight="1">
      <c r="A17" s="134" t="s">
        <v>415</v>
      </c>
      <c r="B17" s="939">
        <v>15516</v>
      </c>
      <c r="C17" s="939">
        <v>4179</v>
      </c>
      <c r="D17" s="939">
        <v>8256</v>
      </c>
      <c r="E17" s="939">
        <v>1389</v>
      </c>
      <c r="F17" s="939">
        <v>6532</v>
      </c>
      <c r="G17" s="939">
        <v>1386</v>
      </c>
      <c r="H17" s="939">
        <v>4998</v>
      </c>
      <c r="I17" s="939">
        <v>1899</v>
      </c>
      <c r="J17" s="940" t="s">
        <v>416</v>
      </c>
      <c r="K17" s="940"/>
    </row>
    <row r="18" spans="1:11" s="941" customFormat="1" ht="21.75" customHeight="1">
      <c r="A18" s="134" t="s">
        <v>417</v>
      </c>
      <c r="B18" s="939">
        <v>40679</v>
      </c>
      <c r="C18" s="939">
        <v>7157</v>
      </c>
      <c r="D18" s="939">
        <v>20761</v>
      </c>
      <c r="E18" s="939">
        <v>4513</v>
      </c>
      <c r="F18" s="939">
        <v>10383</v>
      </c>
      <c r="G18" s="939">
        <v>1795</v>
      </c>
      <c r="H18" s="939">
        <v>6077</v>
      </c>
      <c r="I18" s="939">
        <v>2130</v>
      </c>
      <c r="J18" s="940" t="s">
        <v>418</v>
      </c>
      <c r="K18" s="940"/>
    </row>
    <row r="19" spans="1:11" s="941" customFormat="1" ht="21.75" customHeight="1">
      <c r="A19" s="134" t="s">
        <v>164</v>
      </c>
      <c r="B19" s="939">
        <v>1477</v>
      </c>
      <c r="C19" s="939">
        <v>35</v>
      </c>
      <c r="D19" s="939">
        <v>1453</v>
      </c>
      <c r="E19" s="939">
        <v>19</v>
      </c>
      <c r="F19" s="939">
        <v>918</v>
      </c>
      <c r="G19" s="939">
        <v>94</v>
      </c>
      <c r="H19" s="939">
        <v>746</v>
      </c>
      <c r="I19" s="939">
        <v>340</v>
      </c>
      <c r="J19" s="940" t="s">
        <v>419</v>
      </c>
      <c r="K19" s="940"/>
    </row>
    <row r="20" spans="1:11" s="941" customFormat="1" ht="22.5" customHeight="1">
      <c r="A20" s="134" t="s">
        <v>420</v>
      </c>
      <c r="B20" s="939">
        <v>2811</v>
      </c>
      <c r="C20" s="939">
        <v>272</v>
      </c>
      <c r="D20" s="939">
        <v>1689</v>
      </c>
      <c r="E20" s="939">
        <v>97</v>
      </c>
      <c r="F20" s="939">
        <v>1004</v>
      </c>
      <c r="G20" s="939">
        <v>55</v>
      </c>
      <c r="H20" s="939">
        <v>460</v>
      </c>
      <c r="I20" s="939">
        <v>193</v>
      </c>
      <c r="J20" s="940" t="s">
        <v>421</v>
      </c>
      <c r="K20" s="940"/>
    </row>
    <row r="21" spans="1:11" s="941" customFormat="1" ht="22.5" customHeight="1">
      <c r="A21" s="134" t="s">
        <v>422</v>
      </c>
      <c r="B21" s="939">
        <v>16681</v>
      </c>
      <c r="C21" s="939">
        <v>5590</v>
      </c>
      <c r="D21" s="939">
        <v>9526</v>
      </c>
      <c r="E21" s="939">
        <v>2532</v>
      </c>
      <c r="F21" s="939">
        <v>6097</v>
      </c>
      <c r="G21" s="939">
        <v>1157</v>
      </c>
      <c r="H21" s="939">
        <v>3535</v>
      </c>
      <c r="I21" s="939">
        <v>1204</v>
      </c>
      <c r="J21" s="940" t="s">
        <v>423</v>
      </c>
      <c r="K21" s="940"/>
    </row>
    <row r="22" spans="1:11" s="941" customFormat="1" ht="21.75" customHeight="1">
      <c r="A22" s="134" t="s">
        <v>373</v>
      </c>
      <c r="B22" s="939">
        <v>8772</v>
      </c>
      <c r="C22" s="939">
        <v>968</v>
      </c>
      <c r="D22" s="939">
        <v>5251</v>
      </c>
      <c r="E22" s="939">
        <v>555</v>
      </c>
      <c r="F22" s="939">
        <v>6422</v>
      </c>
      <c r="G22" s="939">
        <v>1555</v>
      </c>
      <c r="H22" s="939">
        <v>5264</v>
      </c>
      <c r="I22" s="939">
        <v>2841</v>
      </c>
      <c r="J22" s="940" t="s">
        <v>34</v>
      </c>
      <c r="K22" s="940"/>
    </row>
    <row r="23" spans="1:11" s="941" customFormat="1" ht="22.5" customHeight="1">
      <c r="A23" s="134" t="s">
        <v>424</v>
      </c>
      <c r="B23" s="939">
        <v>31464</v>
      </c>
      <c r="C23" s="939">
        <v>9011</v>
      </c>
      <c r="D23" s="939">
        <v>9758</v>
      </c>
      <c r="E23" s="939">
        <v>2579</v>
      </c>
      <c r="F23" s="939">
        <v>8382</v>
      </c>
      <c r="G23" s="939">
        <v>1352</v>
      </c>
      <c r="H23" s="939">
        <v>6969</v>
      </c>
      <c r="I23" s="939">
        <v>2750</v>
      </c>
      <c r="J23" s="940" t="s">
        <v>425</v>
      </c>
      <c r="K23" s="940"/>
    </row>
    <row r="24" spans="1:11" s="941" customFormat="1" ht="22.5" customHeight="1">
      <c r="A24" s="134" t="s">
        <v>426</v>
      </c>
      <c r="B24" s="939">
        <v>9035</v>
      </c>
      <c r="C24" s="939">
        <v>3474</v>
      </c>
      <c r="D24" s="939">
        <v>6816</v>
      </c>
      <c r="E24" s="939">
        <v>1392</v>
      </c>
      <c r="F24" s="939">
        <v>4513</v>
      </c>
      <c r="G24" s="939">
        <v>964</v>
      </c>
      <c r="H24" s="939">
        <v>3704</v>
      </c>
      <c r="I24" s="939">
        <v>1869</v>
      </c>
      <c r="J24" s="940" t="s">
        <v>427</v>
      </c>
      <c r="K24" s="940"/>
    </row>
    <row r="25" spans="1:11" s="941" customFormat="1" ht="24" customHeight="1">
      <c r="A25" s="134" t="s">
        <v>428</v>
      </c>
      <c r="B25" s="939">
        <v>11878</v>
      </c>
      <c r="C25" s="939">
        <v>3671</v>
      </c>
      <c r="D25" s="939">
        <v>6413</v>
      </c>
      <c r="E25" s="939">
        <v>1435</v>
      </c>
      <c r="F25" s="939">
        <v>5062</v>
      </c>
      <c r="G25" s="939">
        <v>610</v>
      </c>
      <c r="H25" s="939">
        <v>5321</v>
      </c>
      <c r="I25" s="939">
        <v>2762</v>
      </c>
      <c r="J25" s="940" t="s">
        <v>429</v>
      </c>
      <c r="K25" s="940"/>
    </row>
    <row r="26" spans="1:11" s="941" customFormat="1" ht="16.5" customHeight="1">
      <c r="A26" s="944"/>
      <c r="B26" s="909"/>
      <c r="C26" s="945"/>
      <c r="D26" s="945"/>
      <c r="E26" s="945"/>
      <c r="F26" s="945"/>
      <c r="G26" s="945"/>
      <c r="H26" s="945"/>
      <c r="I26" s="945"/>
      <c r="J26" s="940"/>
      <c r="K26" s="255"/>
    </row>
    <row r="27" spans="1:11" s="525" customFormat="1" ht="18.75" customHeight="1">
      <c r="A27" s="525" t="s">
        <v>4</v>
      </c>
      <c r="B27" s="570">
        <f>SUM(B14:B25)</f>
        <v>151951</v>
      </c>
      <c r="C27" s="570">
        <f t="shared" ref="C27:H27" si="0">SUM(C14:C25)</f>
        <v>38356</v>
      </c>
      <c r="D27" s="570">
        <f t="shared" si="0"/>
        <v>78303</v>
      </c>
      <c r="E27" s="570">
        <f t="shared" si="0"/>
        <v>16144</v>
      </c>
      <c r="F27" s="570">
        <f t="shared" si="0"/>
        <v>56141</v>
      </c>
      <c r="G27" s="570">
        <f t="shared" si="0"/>
        <v>9791</v>
      </c>
      <c r="H27" s="570">
        <f t="shared" si="0"/>
        <v>41900</v>
      </c>
      <c r="I27" s="570">
        <f>SUM(I14:I25)</f>
        <v>17603</v>
      </c>
      <c r="J27" s="918" t="s">
        <v>5</v>
      </c>
      <c r="K27" s="477"/>
    </row>
    <row r="28" spans="1:11" s="938" customFormat="1" ht="15.6" customHeight="1">
      <c r="A28" s="477"/>
      <c r="B28" s="402"/>
      <c r="C28" s="402"/>
      <c r="D28" s="402"/>
      <c r="E28" s="402"/>
      <c r="F28" s="402"/>
      <c r="G28" s="402"/>
      <c r="H28" s="402"/>
      <c r="I28" s="255"/>
      <c r="J28" s="918"/>
    </row>
    <row r="29" spans="1:11" s="928" customFormat="1" ht="13.5" customHeight="1">
      <c r="A29" s="919"/>
      <c r="B29" s="920"/>
      <c r="C29" s="920"/>
      <c r="D29" s="920"/>
      <c r="E29" s="920"/>
      <c r="F29" s="920"/>
      <c r="G29" s="920"/>
      <c r="H29" s="920"/>
      <c r="I29" s="920"/>
      <c r="J29" s="918"/>
      <c r="K29" s="946"/>
    </row>
    <row r="30" spans="1:11" s="941" customFormat="1" ht="20.25" customHeight="1">
      <c r="A30" s="315" t="s">
        <v>6</v>
      </c>
      <c r="B30" s="315"/>
      <c r="C30" s="315"/>
      <c r="D30" s="908"/>
      <c r="E30" s="908"/>
      <c r="F30" s="908"/>
      <c r="G30" s="909"/>
      <c r="H30" s="909"/>
      <c r="I30" s="909"/>
      <c r="J30" s="448" t="s">
        <v>7</v>
      </c>
      <c r="K30" s="947"/>
    </row>
    <row r="31" spans="1:11" ht="15.6" customHeight="1">
      <c r="A31" s="913" t="s">
        <v>399</v>
      </c>
      <c r="B31" s="908"/>
      <c r="C31" s="908"/>
      <c r="D31" s="908"/>
      <c r="E31" s="908"/>
      <c r="F31" s="908"/>
      <c r="G31" s="909"/>
      <c r="H31" s="909"/>
      <c r="I31" s="909"/>
      <c r="J31" s="914" t="s">
        <v>400</v>
      </c>
      <c r="K31" s="947"/>
    </row>
    <row r="32" spans="1:11" s="941" customFormat="1" ht="15.6" customHeight="1">
      <c r="A32" s="134"/>
      <c r="B32" s="819"/>
      <c r="C32" s="819"/>
      <c r="D32" s="819"/>
      <c r="E32" s="819"/>
      <c r="F32" s="819"/>
      <c r="G32" s="819"/>
      <c r="H32" s="819"/>
      <c r="I32" s="819"/>
      <c r="J32" s="940"/>
      <c r="K32" s="947"/>
    </row>
    <row r="33" spans="1:11" s="941" customFormat="1" ht="15.6" customHeight="1">
      <c r="A33" s="134"/>
      <c r="B33" s="819"/>
      <c r="C33" s="819"/>
      <c r="D33" s="819"/>
      <c r="E33" s="819"/>
      <c r="F33" s="819"/>
      <c r="G33" s="819"/>
      <c r="H33" s="819"/>
      <c r="I33" s="819"/>
      <c r="J33" s="940"/>
      <c r="K33" s="947"/>
    </row>
    <row r="34" spans="1:11" s="941" customFormat="1" ht="15.6" customHeight="1">
      <c r="A34" s="134"/>
      <c r="B34" s="819"/>
      <c r="C34" s="819"/>
      <c r="D34" s="819"/>
      <c r="E34" s="819"/>
      <c r="F34" s="819"/>
      <c r="G34" s="819"/>
      <c r="H34" s="819"/>
      <c r="I34" s="819"/>
      <c r="J34" s="940"/>
      <c r="K34" s="947"/>
    </row>
    <row r="35" spans="1:11" s="941" customFormat="1" ht="15.6" customHeight="1">
      <c r="A35" s="134"/>
      <c r="B35" s="819"/>
      <c r="C35" s="819"/>
      <c r="D35" s="819"/>
      <c r="E35" s="819"/>
      <c r="F35" s="819"/>
      <c r="G35" s="819"/>
      <c r="H35" s="819"/>
      <c r="I35" s="819"/>
      <c r="J35" s="940"/>
      <c r="K35" s="947"/>
    </row>
    <row r="36" spans="1:11" s="941" customFormat="1" ht="15.6" customHeight="1">
      <c r="A36" s="134"/>
      <c r="C36" s="819"/>
      <c r="D36" s="819"/>
      <c r="E36" s="819"/>
      <c r="F36" s="819"/>
      <c r="G36" s="819"/>
      <c r="H36" s="819"/>
      <c r="I36" s="819"/>
      <c r="J36" s="940"/>
      <c r="K36" s="947"/>
    </row>
    <row r="37" spans="1:11" s="938" customFormat="1" ht="15.6" customHeight="1">
      <c r="A37" s="134"/>
      <c r="B37" s="819"/>
      <c r="C37" s="819"/>
      <c r="D37" s="819"/>
      <c r="E37" s="819"/>
      <c r="F37" s="819"/>
      <c r="G37" s="819"/>
      <c r="H37" s="819"/>
      <c r="I37" s="819"/>
      <c r="J37" s="940"/>
      <c r="K37" s="947"/>
    </row>
    <row r="38" spans="1:11" s="941" customFormat="1" ht="15.6" customHeight="1">
      <c r="A38" s="134"/>
      <c r="B38" s="819"/>
      <c r="C38" s="819"/>
      <c r="D38" s="819"/>
      <c r="E38" s="819"/>
      <c r="F38" s="819"/>
      <c r="G38" s="819"/>
      <c r="H38" s="819"/>
      <c r="I38" s="819"/>
      <c r="J38" s="940"/>
      <c r="K38" s="947"/>
    </row>
    <row r="39" spans="1:11" s="941" customFormat="1" ht="15.6" customHeight="1">
      <c r="A39" s="134"/>
      <c r="B39" s="819"/>
      <c r="C39" s="819"/>
      <c r="D39" s="819"/>
      <c r="E39" s="819"/>
      <c r="F39" s="819"/>
      <c r="G39" s="819"/>
      <c r="H39" s="819"/>
      <c r="I39" s="819"/>
      <c r="J39" s="940"/>
      <c r="K39" s="947"/>
    </row>
    <row r="40" spans="1:11" s="941" customFormat="1" ht="15.6" customHeight="1">
      <c r="A40" s="134"/>
      <c r="B40" s="819"/>
      <c r="C40" s="819"/>
      <c r="D40" s="819"/>
      <c r="E40" s="819"/>
      <c r="F40" s="819"/>
      <c r="G40" s="819"/>
      <c r="H40" s="819"/>
      <c r="I40" s="819"/>
      <c r="J40" s="940"/>
      <c r="K40" s="947"/>
    </row>
    <row r="41" spans="1:11" ht="15.6" customHeight="1">
      <c r="A41" s="134"/>
      <c r="B41" s="819"/>
      <c r="C41" s="819"/>
      <c r="D41" s="819"/>
      <c r="E41" s="819"/>
      <c r="F41" s="819"/>
      <c r="G41" s="819"/>
      <c r="H41" s="819"/>
      <c r="I41" s="819"/>
      <c r="J41" s="940"/>
      <c r="K41" s="947"/>
    </row>
    <row r="42" spans="1:11" ht="15.6" customHeight="1">
      <c r="A42" s="525"/>
      <c r="B42" s="796"/>
      <c r="C42" s="796"/>
      <c r="D42" s="796"/>
      <c r="E42" s="796"/>
      <c r="F42" s="796"/>
      <c r="G42" s="796"/>
      <c r="H42" s="796"/>
      <c r="I42" s="796"/>
      <c r="J42" s="918"/>
      <c r="K42" s="948"/>
    </row>
    <row r="43" spans="1:11" ht="12.75" customHeight="1">
      <c r="A43" s="910"/>
      <c r="J43" s="911"/>
    </row>
    <row r="44" spans="1:11" ht="14.25" customHeight="1">
      <c r="J44" s="949"/>
    </row>
    <row r="45" spans="1:11" ht="16.5" customHeight="1">
      <c r="J45" s="949"/>
    </row>
    <row r="46" spans="1:11" ht="16.5" customHeight="1">
      <c r="J46" s="949"/>
    </row>
    <row r="47" spans="1:11" ht="16.5" customHeight="1">
      <c r="J47" s="949"/>
    </row>
    <row r="48" spans="1:11" ht="16.5" customHeight="1">
      <c r="J48" s="949"/>
    </row>
    <row r="49" spans="1:10" ht="12.75" customHeight="1"/>
    <row r="50" spans="1:10" ht="12.75" customHeight="1"/>
    <row r="51" spans="1:10" ht="12.75" customHeight="1"/>
    <row r="52" spans="1:10" ht="12.75" customHeight="1"/>
    <row r="53" spans="1:10" s="909" customFormat="1"/>
    <row r="54" spans="1:10" s="909" customFormat="1"/>
    <row r="55" spans="1:10" ht="12.75" customHeight="1">
      <c r="A55" s="950"/>
      <c r="B55" s="218"/>
      <c r="C55" s="218"/>
      <c r="D55" s="218"/>
      <c r="E55" s="218"/>
      <c r="F55" s="218"/>
      <c r="G55" s="218"/>
      <c r="H55" s="218"/>
      <c r="I55" s="218"/>
      <c r="J55" s="950"/>
    </row>
    <row r="56" spans="1:10" s="231" customFormat="1" ht="12.75" customHeight="1">
      <c r="A56" s="218"/>
      <c r="B56" s="218"/>
      <c r="C56" s="218"/>
      <c r="D56" s="218"/>
      <c r="E56" s="218"/>
      <c r="F56" s="218"/>
      <c r="G56" s="218"/>
      <c r="H56" s="218"/>
      <c r="I56" s="218"/>
      <c r="J56" s="218"/>
    </row>
    <row r="57" spans="1:10" s="231" customFormat="1" ht="12.75" customHeight="1">
      <c r="A57" s="218"/>
      <c r="B57" s="915"/>
      <c r="C57" s="915"/>
      <c r="D57" s="915"/>
      <c r="E57" s="915"/>
      <c r="F57" s="915"/>
      <c r="G57" s="915"/>
      <c r="H57" s="915"/>
      <c r="I57" s="915"/>
      <c r="J57" s="218"/>
    </row>
    <row r="58" spans="1:10" ht="12.75" customHeight="1"/>
    <row r="59" spans="1:10" ht="12.75" customHeight="1"/>
    <row r="60" spans="1:10" ht="12.75" customHeight="1"/>
    <row r="74" spans="1:1">
      <c r="A74" s="218"/>
    </row>
  </sheetData>
  <mergeCells count="4">
    <mergeCell ref="G3:J3"/>
    <mergeCell ref="F4:J4"/>
    <mergeCell ref="H9:I9"/>
    <mergeCell ref="H10:I10"/>
  </mergeCells>
  <conditionalFormatting sqref="B35:I35">
    <cfRule type="cellIs" dxfId="0" priority="1" operator="equal">
      <formula>1</formula>
    </cfRule>
  </conditionalFormatting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syncVertical="1" syncRef="A94">
    <tabColor rgb="FF00B050"/>
  </sheetPr>
  <dimension ref="A1:Q170"/>
  <sheetViews>
    <sheetView showGridLines="0" view="pageLayout" topLeftCell="A94" zoomScaleNormal="100" workbookViewId="0">
      <selection activeCell="A25" sqref="A25:G25"/>
    </sheetView>
  </sheetViews>
  <sheetFormatPr baseColWidth="10" defaultColWidth="11" defaultRowHeight="12.75"/>
  <cols>
    <col min="1" max="1" width="32.140625" style="1021" customWidth="1"/>
    <col min="2" max="2" width="9" style="1017" customWidth="1"/>
    <col min="3" max="3" width="15.28515625" style="1018" customWidth="1"/>
    <col min="4" max="4" width="9" style="1018" customWidth="1"/>
    <col min="5" max="5" width="9.42578125" style="1018" customWidth="1"/>
    <col min="6" max="6" width="8.7109375" style="1018" customWidth="1"/>
    <col min="7" max="7" width="30.5703125" style="1021" customWidth="1"/>
    <col min="8" max="9" width="11" style="959" customWidth="1"/>
    <col min="10" max="10" width="14.42578125" style="959" customWidth="1"/>
    <col min="11" max="11" width="6.7109375" style="959" customWidth="1"/>
    <col min="12" max="12" width="13.28515625" style="959" customWidth="1"/>
    <col min="13" max="13" width="28.140625" style="959" customWidth="1"/>
    <col min="14" max="14" width="11" style="960" customWidth="1"/>
    <col min="15" max="15" width="14.42578125" style="960" customWidth="1"/>
    <col min="16" max="16" width="4.140625" style="960" customWidth="1"/>
    <col min="17" max="18" width="11" style="960" customWidth="1"/>
    <col min="19" max="19" width="14.42578125" style="960" customWidth="1"/>
    <col min="20" max="20" width="4.140625" style="960" customWidth="1"/>
    <col min="21" max="21" width="14.42578125" style="960" customWidth="1"/>
    <col min="22" max="255" width="11" style="960"/>
    <col min="256" max="256" width="30.7109375" style="960" customWidth="1"/>
    <col min="257" max="257" width="9" style="960" customWidth="1"/>
    <col min="258" max="258" width="15" style="960" bestFit="1" customWidth="1"/>
    <col min="259" max="259" width="12.7109375" style="960" customWidth="1"/>
    <col min="260" max="260" width="9" style="960" customWidth="1"/>
    <col min="261" max="261" width="9.42578125" style="960" customWidth="1"/>
    <col min="262" max="262" width="8.7109375" style="960" customWidth="1"/>
    <col min="263" max="263" width="28.7109375" style="960" customWidth="1"/>
    <col min="264" max="265" width="11" style="960" customWidth="1"/>
    <col min="266" max="266" width="14.42578125" style="960" customWidth="1"/>
    <col min="267" max="267" width="6.7109375" style="960" customWidth="1"/>
    <col min="268" max="268" width="13.28515625" style="960" customWidth="1"/>
    <col min="269" max="269" width="28.140625" style="960" customWidth="1"/>
    <col min="270" max="270" width="11" style="960" customWidth="1"/>
    <col min="271" max="271" width="14.42578125" style="960" customWidth="1"/>
    <col min="272" max="272" width="4.140625" style="960" customWidth="1"/>
    <col min="273" max="274" width="11" style="960" customWidth="1"/>
    <col min="275" max="275" width="14.42578125" style="960" customWidth="1"/>
    <col min="276" max="276" width="4.140625" style="960" customWidth="1"/>
    <col min="277" max="277" width="14.42578125" style="960" customWidth="1"/>
    <col min="278" max="511" width="11" style="960"/>
    <col min="512" max="512" width="30.7109375" style="960" customWidth="1"/>
    <col min="513" max="513" width="9" style="960" customWidth="1"/>
    <col min="514" max="514" width="15" style="960" bestFit="1" customWidth="1"/>
    <col min="515" max="515" width="12.7109375" style="960" customWidth="1"/>
    <col min="516" max="516" width="9" style="960" customWidth="1"/>
    <col min="517" max="517" width="9.42578125" style="960" customWidth="1"/>
    <col min="518" max="518" width="8.7109375" style="960" customWidth="1"/>
    <col min="519" max="519" width="28.7109375" style="960" customWidth="1"/>
    <col min="520" max="521" width="11" style="960" customWidth="1"/>
    <col min="522" max="522" width="14.42578125" style="960" customWidth="1"/>
    <col min="523" max="523" width="6.7109375" style="960" customWidth="1"/>
    <col min="524" max="524" width="13.28515625" style="960" customWidth="1"/>
    <col min="525" max="525" width="28.140625" style="960" customWidth="1"/>
    <col min="526" max="526" width="11" style="960" customWidth="1"/>
    <col min="527" max="527" width="14.42578125" style="960" customWidth="1"/>
    <col min="528" max="528" width="4.140625" style="960" customWidth="1"/>
    <col min="529" max="530" width="11" style="960" customWidth="1"/>
    <col min="531" max="531" width="14.42578125" style="960" customWidth="1"/>
    <col min="532" max="532" width="4.140625" style="960" customWidth="1"/>
    <col min="533" max="533" width="14.42578125" style="960" customWidth="1"/>
    <col min="534" max="767" width="11" style="960"/>
    <col min="768" max="768" width="30.7109375" style="960" customWidth="1"/>
    <col min="769" max="769" width="9" style="960" customWidth="1"/>
    <col min="770" max="770" width="15" style="960" bestFit="1" customWidth="1"/>
    <col min="771" max="771" width="12.7109375" style="960" customWidth="1"/>
    <col min="772" max="772" width="9" style="960" customWidth="1"/>
    <col min="773" max="773" width="9.42578125" style="960" customWidth="1"/>
    <col min="774" max="774" width="8.7109375" style="960" customWidth="1"/>
    <col min="775" max="775" width="28.7109375" style="960" customWidth="1"/>
    <col min="776" max="777" width="11" style="960" customWidth="1"/>
    <col min="778" max="778" width="14.42578125" style="960" customWidth="1"/>
    <col min="779" max="779" width="6.7109375" style="960" customWidth="1"/>
    <col min="780" max="780" width="13.28515625" style="960" customWidth="1"/>
    <col min="781" max="781" width="28.140625" style="960" customWidth="1"/>
    <col min="782" max="782" width="11" style="960" customWidth="1"/>
    <col min="783" max="783" width="14.42578125" style="960" customWidth="1"/>
    <col min="784" max="784" width="4.140625" style="960" customWidth="1"/>
    <col min="785" max="786" width="11" style="960" customWidth="1"/>
    <col min="787" max="787" width="14.42578125" style="960" customWidth="1"/>
    <col min="788" max="788" width="4.140625" style="960" customWidth="1"/>
    <col min="789" max="789" width="14.42578125" style="960" customWidth="1"/>
    <col min="790" max="1023" width="11" style="960"/>
    <col min="1024" max="1024" width="30.7109375" style="960" customWidth="1"/>
    <col min="1025" max="1025" width="9" style="960" customWidth="1"/>
    <col min="1026" max="1026" width="15" style="960" bestFit="1" customWidth="1"/>
    <col min="1027" max="1027" width="12.7109375" style="960" customWidth="1"/>
    <col min="1028" max="1028" width="9" style="960" customWidth="1"/>
    <col min="1029" max="1029" width="9.42578125" style="960" customWidth="1"/>
    <col min="1030" max="1030" width="8.7109375" style="960" customWidth="1"/>
    <col min="1031" max="1031" width="28.7109375" style="960" customWidth="1"/>
    <col min="1032" max="1033" width="11" style="960" customWidth="1"/>
    <col min="1034" max="1034" width="14.42578125" style="960" customWidth="1"/>
    <col min="1035" max="1035" width="6.7109375" style="960" customWidth="1"/>
    <col min="1036" max="1036" width="13.28515625" style="960" customWidth="1"/>
    <col min="1037" max="1037" width="28.140625" style="960" customWidth="1"/>
    <col min="1038" max="1038" width="11" style="960" customWidth="1"/>
    <col min="1039" max="1039" width="14.42578125" style="960" customWidth="1"/>
    <col min="1040" max="1040" width="4.140625" style="960" customWidth="1"/>
    <col min="1041" max="1042" width="11" style="960" customWidth="1"/>
    <col min="1043" max="1043" width="14.42578125" style="960" customWidth="1"/>
    <col min="1044" max="1044" width="4.140625" style="960" customWidth="1"/>
    <col min="1045" max="1045" width="14.42578125" style="960" customWidth="1"/>
    <col min="1046" max="1279" width="11" style="960"/>
    <col min="1280" max="1280" width="30.7109375" style="960" customWidth="1"/>
    <col min="1281" max="1281" width="9" style="960" customWidth="1"/>
    <col min="1282" max="1282" width="15" style="960" bestFit="1" customWidth="1"/>
    <col min="1283" max="1283" width="12.7109375" style="960" customWidth="1"/>
    <col min="1284" max="1284" width="9" style="960" customWidth="1"/>
    <col min="1285" max="1285" width="9.42578125" style="960" customWidth="1"/>
    <col min="1286" max="1286" width="8.7109375" style="960" customWidth="1"/>
    <col min="1287" max="1287" width="28.7109375" style="960" customWidth="1"/>
    <col min="1288" max="1289" width="11" style="960" customWidth="1"/>
    <col min="1290" max="1290" width="14.42578125" style="960" customWidth="1"/>
    <col min="1291" max="1291" width="6.7109375" style="960" customWidth="1"/>
    <col min="1292" max="1292" width="13.28515625" style="960" customWidth="1"/>
    <col min="1293" max="1293" width="28.140625" style="960" customWidth="1"/>
    <col min="1294" max="1294" width="11" style="960" customWidth="1"/>
    <col min="1295" max="1295" width="14.42578125" style="960" customWidth="1"/>
    <col min="1296" max="1296" width="4.140625" style="960" customWidth="1"/>
    <col min="1297" max="1298" width="11" style="960" customWidth="1"/>
    <col min="1299" max="1299" width="14.42578125" style="960" customWidth="1"/>
    <col min="1300" max="1300" width="4.140625" style="960" customWidth="1"/>
    <col min="1301" max="1301" width="14.42578125" style="960" customWidth="1"/>
    <col min="1302" max="1535" width="11" style="960"/>
    <col min="1536" max="1536" width="30.7109375" style="960" customWidth="1"/>
    <col min="1537" max="1537" width="9" style="960" customWidth="1"/>
    <col min="1538" max="1538" width="15" style="960" bestFit="1" customWidth="1"/>
    <col min="1539" max="1539" width="12.7109375" style="960" customWidth="1"/>
    <col min="1540" max="1540" width="9" style="960" customWidth="1"/>
    <col min="1541" max="1541" width="9.42578125" style="960" customWidth="1"/>
    <col min="1542" max="1542" width="8.7109375" style="960" customWidth="1"/>
    <col min="1543" max="1543" width="28.7109375" style="960" customWidth="1"/>
    <col min="1544" max="1545" width="11" style="960" customWidth="1"/>
    <col min="1546" max="1546" width="14.42578125" style="960" customWidth="1"/>
    <col min="1547" max="1547" width="6.7109375" style="960" customWidth="1"/>
    <col min="1548" max="1548" width="13.28515625" style="960" customWidth="1"/>
    <col min="1549" max="1549" width="28.140625" style="960" customWidth="1"/>
    <col min="1550" max="1550" width="11" style="960" customWidth="1"/>
    <col min="1551" max="1551" width="14.42578125" style="960" customWidth="1"/>
    <col min="1552" max="1552" width="4.140625" style="960" customWidth="1"/>
    <col min="1553" max="1554" width="11" style="960" customWidth="1"/>
    <col min="1555" max="1555" width="14.42578125" style="960" customWidth="1"/>
    <col min="1556" max="1556" width="4.140625" style="960" customWidth="1"/>
    <col min="1557" max="1557" width="14.42578125" style="960" customWidth="1"/>
    <col min="1558" max="1791" width="11" style="960"/>
    <col min="1792" max="1792" width="30.7109375" style="960" customWidth="1"/>
    <col min="1793" max="1793" width="9" style="960" customWidth="1"/>
    <col min="1794" max="1794" width="15" style="960" bestFit="1" customWidth="1"/>
    <col min="1795" max="1795" width="12.7109375" style="960" customWidth="1"/>
    <col min="1796" max="1796" width="9" style="960" customWidth="1"/>
    <col min="1797" max="1797" width="9.42578125" style="960" customWidth="1"/>
    <col min="1798" max="1798" width="8.7109375" style="960" customWidth="1"/>
    <col min="1799" max="1799" width="28.7109375" style="960" customWidth="1"/>
    <col min="1800" max="1801" width="11" style="960" customWidth="1"/>
    <col min="1802" max="1802" width="14.42578125" style="960" customWidth="1"/>
    <col min="1803" max="1803" width="6.7109375" style="960" customWidth="1"/>
    <col min="1804" max="1804" width="13.28515625" style="960" customWidth="1"/>
    <col min="1805" max="1805" width="28.140625" style="960" customWidth="1"/>
    <col min="1806" max="1806" width="11" style="960" customWidth="1"/>
    <col min="1807" max="1807" width="14.42578125" style="960" customWidth="1"/>
    <col min="1808" max="1808" width="4.140625" style="960" customWidth="1"/>
    <col min="1809" max="1810" width="11" style="960" customWidth="1"/>
    <col min="1811" max="1811" width="14.42578125" style="960" customWidth="1"/>
    <col min="1812" max="1812" width="4.140625" style="960" customWidth="1"/>
    <col min="1813" max="1813" width="14.42578125" style="960" customWidth="1"/>
    <col min="1814" max="2047" width="11" style="960"/>
    <col min="2048" max="2048" width="30.7109375" style="960" customWidth="1"/>
    <col min="2049" max="2049" width="9" style="960" customWidth="1"/>
    <col min="2050" max="2050" width="15" style="960" bestFit="1" customWidth="1"/>
    <col min="2051" max="2051" width="12.7109375" style="960" customWidth="1"/>
    <col min="2052" max="2052" width="9" style="960" customWidth="1"/>
    <col min="2053" max="2053" width="9.42578125" style="960" customWidth="1"/>
    <col min="2054" max="2054" width="8.7109375" style="960" customWidth="1"/>
    <col min="2055" max="2055" width="28.7109375" style="960" customWidth="1"/>
    <col min="2056" max="2057" width="11" style="960" customWidth="1"/>
    <col min="2058" max="2058" width="14.42578125" style="960" customWidth="1"/>
    <col min="2059" max="2059" width="6.7109375" style="960" customWidth="1"/>
    <col min="2060" max="2060" width="13.28515625" style="960" customWidth="1"/>
    <col min="2061" max="2061" width="28.140625" style="960" customWidth="1"/>
    <col min="2062" max="2062" width="11" style="960" customWidth="1"/>
    <col min="2063" max="2063" width="14.42578125" style="960" customWidth="1"/>
    <col min="2064" max="2064" width="4.140625" style="960" customWidth="1"/>
    <col min="2065" max="2066" width="11" style="960" customWidth="1"/>
    <col min="2067" max="2067" width="14.42578125" style="960" customWidth="1"/>
    <col min="2068" max="2068" width="4.140625" style="960" customWidth="1"/>
    <col min="2069" max="2069" width="14.42578125" style="960" customWidth="1"/>
    <col min="2070" max="2303" width="11" style="960"/>
    <col min="2304" max="2304" width="30.7109375" style="960" customWidth="1"/>
    <col min="2305" max="2305" width="9" style="960" customWidth="1"/>
    <col min="2306" max="2306" width="15" style="960" bestFit="1" customWidth="1"/>
    <col min="2307" max="2307" width="12.7109375" style="960" customWidth="1"/>
    <col min="2308" max="2308" width="9" style="960" customWidth="1"/>
    <col min="2309" max="2309" width="9.42578125" style="960" customWidth="1"/>
    <col min="2310" max="2310" width="8.7109375" style="960" customWidth="1"/>
    <col min="2311" max="2311" width="28.7109375" style="960" customWidth="1"/>
    <col min="2312" max="2313" width="11" style="960" customWidth="1"/>
    <col min="2314" max="2314" width="14.42578125" style="960" customWidth="1"/>
    <col min="2315" max="2315" width="6.7109375" style="960" customWidth="1"/>
    <col min="2316" max="2316" width="13.28515625" style="960" customWidth="1"/>
    <col min="2317" max="2317" width="28.140625" style="960" customWidth="1"/>
    <col min="2318" max="2318" width="11" style="960" customWidth="1"/>
    <col min="2319" max="2319" width="14.42578125" style="960" customWidth="1"/>
    <col min="2320" max="2320" width="4.140625" style="960" customWidth="1"/>
    <col min="2321" max="2322" width="11" style="960" customWidth="1"/>
    <col min="2323" max="2323" width="14.42578125" style="960" customWidth="1"/>
    <col min="2324" max="2324" width="4.140625" style="960" customWidth="1"/>
    <col min="2325" max="2325" width="14.42578125" style="960" customWidth="1"/>
    <col min="2326" max="2559" width="11" style="960"/>
    <col min="2560" max="2560" width="30.7109375" style="960" customWidth="1"/>
    <col min="2561" max="2561" width="9" style="960" customWidth="1"/>
    <col min="2562" max="2562" width="15" style="960" bestFit="1" customWidth="1"/>
    <col min="2563" max="2563" width="12.7109375" style="960" customWidth="1"/>
    <col min="2564" max="2564" width="9" style="960" customWidth="1"/>
    <col min="2565" max="2565" width="9.42578125" style="960" customWidth="1"/>
    <col min="2566" max="2566" width="8.7109375" style="960" customWidth="1"/>
    <col min="2567" max="2567" width="28.7109375" style="960" customWidth="1"/>
    <col min="2568" max="2569" width="11" style="960" customWidth="1"/>
    <col min="2570" max="2570" width="14.42578125" style="960" customWidth="1"/>
    <col min="2571" max="2571" width="6.7109375" style="960" customWidth="1"/>
    <col min="2572" max="2572" width="13.28515625" style="960" customWidth="1"/>
    <col min="2573" max="2573" width="28.140625" style="960" customWidth="1"/>
    <col min="2574" max="2574" width="11" style="960" customWidth="1"/>
    <col min="2575" max="2575" width="14.42578125" style="960" customWidth="1"/>
    <col min="2576" max="2576" width="4.140625" style="960" customWidth="1"/>
    <col min="2577" max="2578" width="11" style="960" customWidth="1"/>
    <col min="2579" max="2579" width="14.42578125" style="960" customWidth="1"/>
    <col min="2580" max="2580" width="4.140625" style="960" customWidth="1"/>
    <col min="2581" max="2581" width="14.42578125" style="960" customWidth="1"/>
    <col min="2582" max="2815" width="11" style="960"/>
    <col min="2816" max="2816" width="30.7109375" style="960" customWidth="1"/>
    <col min="2817" max="2817" width="9" style="960" customWidth="1"/>
    <col min="2818" max="2818" width="15" style="960" bestFit="1" customWidth="1"/>
    <col min="2819" max="2819" width="12.7109375" style="960" customWidth="1"/>
    <col min="2820" max="2820" width="9" style="960" customWidth="1"/>
    <col min="2821" max="2821" width="9.42578125" style="960" customWidth="1"/>
    <col min="2822" max="2822" width="8.7109375" style="960" customWidth="1"/>
    <col min="2823" max="2823" width="28.7109375" style="960" customWidth="1"/>
    <col min="2824" max="2825" width="11" style="960" customWidth="1"/>
    <col min="2826" max="2826" width="14.42578125" style="960" customWidth="1"/>
    <col min="2827" max="2827" width="6.7109375" style="960" customWidth="1"/>
    <col min="2828" max="2828" width="13.28515625" style="960" customWidth="1"/>
    <col min="2829" max="2829" width="28.140625" style="960" customWidth="1"/>
    <col min="2830" max="2830" width="11" style="960" customWidth="1"/>
    <col min="2831" max="2831" width="14.42578125" style="960" customWidth="1"/>
    <col min="2832" max="2832" width="4.140625" style="960" customWidth="1"/>
    <col min="2833" max="2834" width="11" style="960" customWidth="1"/>
    <col min="2835" max="2835" width="14.42578125" style="960" customWidth="1"/>
    <col min="2836" max="2836" width="4.140625" style="960" customWidth="1"/>
    <col min="2837" max="2837" width="14.42578125" style="960" customWidth="1"/>
    <col min="2838" max="3071" width="11" style="960"/>
    <col min="3072" max="3072" width="30.7109375" style="960" customWidth="1"/>
    <col min="3073" max="3073" width="9" style="960" customWidth="1"/>
    <col min="3074" max="3074" width="15" style="960" bestFit="1" customWidth="1"/>
    <col min="3075" max="3075" width="12.7109375" style="960" customWidth="1"/>
    <col min="3076" max="3076" width="9" style="960" customWidth="1"/>
    <col min="3077" max="3077" width="9.42578125" style="960" customWidth="1"/>
    <col min="3078" max="3078" width="8.7109375" style="960" customWidth="1"/>
    <col min="3079" max="3079" width="28.7109375" style="960" customWidth="1"/>
    <col min="3080" max="3081" width="11" style="960" customWidth="1"/>
    <col min="3082" max="3082" width="14.42578125" style="960" customWidth="1"/>
    <col min="3083" max="3083" width="6.7109375" style="960" customWidth="1"/>
    <col min="3084" max="3084" width="13.28515625" style="960" customWidth="1"/>
    <col min="3085" max="3085" width="28.140625" style="960" customWidth="1"/>
    <col min="3086" max="3086" width="11" style="960" customWidth="1"/>
    <col min="3087" max="3087" width="14.42578125" style="960" customWidth="1"/>
    <col min="3088" max="3088" width="4.140625" style="960" customWidth="1"/>
    <col min="3089" max="3090" width="11" style="960" customWidth="1"/>
    <col min="3091" max="3091" width="14.42578125" style="960" customWidth="1"/>
    <col min="3092" max="3092" width="4.140625" style="960" customWidth="1"/>
    <col min="3093" max="3093" width="14.42578125" style="960" customWidth="1"/>
    <col min="3094" max="3327" width="11" style="960"/>
    <col min="3328" max="3328" width="30.7109375" style="960" customWidth="1"/>
    <col min="3329" max="3329" width="9" style="960" customWidth="1"/>
    <col min="3330" max="3330" width="15" style="960" bestFit="1" customWidth="1"/>
    <col min="3331" max="3331" width="12.7109375" style="960" customWidth="1"/>
    <col min="3332" max="3332" width="9" style="960" customWidth="1"/>
    <col min="3333" max="3333" width="9.42578125" style="960" customWidth="1"/>
    <col min="3334" max="3334" width="8.7109375" style="960" customWidth="1"/>
    <col min="3335" max="3335" width="28.7109375" style="960" customWidth="1"/>
    <col min="3336" max="3337" width="11" style="960" customWidth="1"/>
    <col min="3338" max="3338" width="14.42578125" style="960" customWidth="1"/>
    <col min="3339" max="3339" width="6.7109375" style="960" customWidth="1"/>
    <col min="3340" max="3340" width="13.28515625" style="960" customWidth="1"/>
    <col min="3341" max="3341" width="28.140625" style="960" customWidth="1"/>
    <col min="3342" max="3342" width="11" style="960" customWidth="1"/>
    <col min="3343" max="3343" width="14.42578125" style="960" customWidth="1"/>
    <col min="3344" max="3344" width="4.140625" style="960" customWidth="1"/>
    <col min="3345" max="3346" width="11" style="960" customWidth="1"/>
    <col min="3347" max="3347" width="14.42578125" style="960" customWidth="1"/>
    <col min="3348" max="3348" width="4.140625" style="960" customWidth="1"/>
    <col min="3349" max="3349" width="14.42578125" style="960" customWidth="1"/>
    <col min="3350" max="3583" width="11" style="960"/>
    <col min="3584" max="3584" width="30.7109375" style="960" customWidth="1"/>
    <col min="3585" max="3585" width="9" style="960" customWidth="1"/>
    <col min="3586" max="3586" width="15" style="960" bestFit="1" customWidth="1"/>
    <col min="3587" max="3587" width="12.7109375" style="960" customWidth="1"/>
    <col min="3588" max="3588" width="9" style="960" customWidth="1"/>
    <col min="3589" max="3589" width="9.42578125" style="960" customWidth="1"/>
    <col min="3590" max="3590" width="8.7109375" style="960" customWidth="1"/>
    <col min="3591" max="3591" width="28.7109375" style="960" customWidth="1"/>
    <col min="3592" max="3593" width="11" style="960" customWidth="1"/>
    <col min="3594" max="3594" width="14.42578125" style="960" customWidth="1"/>
    <col min="3595" max="3595" width="6.7109375" style="960" customWidth="1"/>
    <col min="3596" max="3596" width="13.28515625" style="960" customWidth="1"/>
    <col min="3597" max="3597" width="28.140625" style="960" customWidth="1"/>
    <col min="3598" max="3598" width="11" style="960" customWidth="1"/>
    <col min="3599" max="3599" width="14.42578125" style="960" customWidth="1"/>
    <col min="3600" max="3600" width="4.140625" style="960" customWidth="1"/>
    <col min="3601" max="3602" width="11" style="960" customWidth="1"/>
    <col min="3603" max="3603" width="14.42578125" style="960" customWidth="1"/>
    <col min="3604" max="3604" width="4.140625" style="960" customWidth="1"/>
    <col min="3605" max="3605" width="14.42578125" style="960" customWidth="1"/>
    <col min="3606" max="3839" width="11" style="960"/>
    <col min="3840" max="3840" width="30.7109375" style="960" customWidth="1"/>
    <col min="3841" max="3841" width="9" style="960" customWidth="1"/>
    <col min="3842" max="3842" width="15" style="960" bestFit="1" customWidth="1"/>
    <col min="3843" max="3843" width="12.7109375" style="960" customWidth="1"/>
    <col min="3844" max="3844" width="9" style="960" customWidth="1"/>
    <col min="3845" max="3845" width="9.42578125" style="960" customWidth="1"/>
    <col min="3846" max="3846" width="8.7109375" style="960" customWidth="1"/>
    <col min="3847" max="3847" width="28.7109375" style="960" customWidth="1"/>
    <col min="3848" max="3849" width="11" style="960" customWidth="1"/>
    <col min="3850" max="3850" width="14.42578125" style="960" customWidth="1"/>
    <col min="3851" max="3851" width="6.7109375" style="960" customWidth="1"/>
    <col min="3852" max="3852" width="13.28515625" style="960" customWidth="1"/>
    <col min="3853" max="3853" width="28.140625" style="960" customWidth="1"/>
    <col min="3854" max="3854" width="11" style="960" customWidth="1"/>
    <col min="3855" max="3855" width="14.42578125" style="960" customWidth="1"/>
    <col min="3856" max="3856" width="4.140625" style="960" customWidth="1"/>
    <col min="3857" max="3858" width="11" style="960" customWidth="1"/>
    <col min="3859" max="3859" width="14.42578125" style="960" customWidth="1"/>
    <col min="3860" max="3860" width="4.140625" style="960" customWidth="1"/>
    <col min="3861" max="3861" width="14.42578125" style="960" customWidth="1"/>
    <col min="3862" max="4095" width="11" style="960"/>
    <col min="4096" max="4096" width="30.7109375" style="960" customWidth="1"/>
    <col min="4097" max="4097" width="9" style="960" customWidth="1"/>
    <col min="4098" max="4098" width="15" style="960" bestFit="1" customWidth="1"/>
    <col min="4099" max="4099" width="12.7109375" style="960" customWidth="1"/>
    <col min="4100" max="4100" width="9" style="960" customWidth="1"/>
    <col min="4101" max="4101" width="9.42578125" style="960" customWidth="1"/>
    <col min="4102" max="4102" width="8.7109375" style="960" customWidth="1"/>
    <col min="4103" max="4103" width="28.7109375" style="960" customWidth="1"/>
    <col min="4104" max="4105" width="11" style="960" customWidth="1"/>
    <col min="4106" max="4106" width="14.42578125" style="960" customWidth="1"/>
    <col min="4107" max="4107" width="6.7109375" style="960" customWidth="1"/>
    <col min="4108" max="4108" width="13.28515625" style="960" customWidth="1"/>
    <col min="4109" max="4109" width="28.140625" style="960" customWidth="1"/>
    <col min="4110" max="4110" width="11" style="960" customWidth="1"/>
    <col min="4111" max="4111" width="14.42578125" style="960" customWidth="1"/>
    <col min="4112" max="4112" width="4.140625" style="960" customWidth="1"/>
    <col min="4113" max="4114" width="11" style="960" customWidth="1"/>
    <col min="4115" max="4115" width="14.42578125" style="960" customWidth="1"/>
    <col min="4116" max="4116" width="4.140625" style="960" customWidth="1"/>
    <col min="4117" max="4117" width="14.42578125" style="960" customWidth="1"/>
    <col min="4118" max="4351" width="11" style="960"/>
    <col min="4352" max="4352" width="30.7109375" style="960" customWidth="1"/>
    <col min="4353" max="4353" width="9" style="960" customWidth="1"/>
    <col min="4354" max="4354" width="15" style="960" bestFit="1" customWidth="1"/>
    <col min="4355" max="4355" width="12.7109375" style="960" customWidth="1"/>
    <col min="4356" max="4356" width="9" style="960" customWidth="1"/>
    <col min="4357" max="4357" width="9.42578125" style="960" customWidth="1"/>
    <col min="4358" max="4358" width="8.7109375" style="960" customWidth="1"/>
    <col min="4359" max="4359" width="28.7109375" style="960" customWidth="1"/>
    <col min="4360" max="4361" width="11" style="960" customWidth="1"/>
    <col min="4362" max="4362" width="14.42578125" style="960" customWidth="1"/>
    <col min="4363" max="4363" width="6.7109375" style="960" customWidth="1"/>
    <col min="4364" max="4364" width="13.28515625" style="960" customWidth="1"/>
    <col min="4365" max="4365" width="28.140625" style="960" customWidth="1"/>
    <col min="4366" max="4366" width="11" style="960" customWidth="1"/>
    <col min="4367" max="4367" width="14.42578125" style="960" customWidth="1"/>
    <col min="4368" max="4368" width="4.140625" style="960" customWidth="1"/>
    <col min="4369" max="4370" width="11" style="960" customWidth="1"/>
    <col min="4371" max="4371" width="14.42578125" style="960" customWidth="1"/>
    <col min="4372" max="4372" width="4.140625" style="960" customWidth="1"/>
    <col min="4373" max="4373" width="14.42578125" style="960" customWidth="1"/>
    <col min="4374" max="4607" width="11" style="960"/>
    <col min="4608" max="4608" width="30.7109375" style="960" customWidth="1"/>
    <col min="4609" max="4609" width="9" style="960" customWidth="1"/>
    <col min="4610" max="4610" width="15" style="960" bestFit="1" customWidth="1"/>
    <col min="4611" max="4611" width="12.7109375" style="960" customWidth="1"/>
    <col min="4612" max="4612" width="9" style="960" customWidth="1"/>
    <col min="4613" max="4613" width="9.42578125" style="960" customWidth="1"/>
    <col min="4614" max="4614" width="8.7109375" style="960" customWidth="1"/>
    <col min="4615" max="4615" width="28.7109375" style="960" customWidth="1"/>
    <col min="4616" max="4617" width="11" style="960" customWidth="1"/>
    <col min="4618" max="4618" width="14.42578125" style="960" customWidth="1"/>
    <col min="4619" max="4619" width="6.7109375" style="960" customWidth="1"/>
    <col min="4620" max="4620" width="13.28515625" style="960" customWidth="1"/>
    <col min="4621" max="4621" width="28.140625" style="960" customWidth="1"/>
    <col min="4622" max="4622" width="11" style="960" customWidth="1"/>
    <col min="4623" max="4623" width="14.42578125" style="960" customWidth="1"/>
    <col min="4624" max="4624" width="4.140625" style="960" customWidth="1"/>
    <col min="4625" max="4626" width="11" style="960" customWidth="1"/>
    <col min="4627" max="4627" width="14.42578125" style="960" customWidth="1"/>
    <col min="4628" max="4628" width="4.140625" style="960" customWidth="1"/>
    <col min="4629" max="4629" width="14.42578125" style="960" customWidth="1"/>
    <col min="4630" max="4863" width="11" style="960"/>
    <col min="4864" max="4864" width="30.7109375" style="960" customWidth="1"/>
    <col min="4865" max="4865" width="9" style="960" customWidth="1"/>
    <col min="4866" max="4866" width="15" style="960" bestFit="1" customWidth="1"/>
    <col min="4867" max="4867" width="12.7109375" style="960" customWidth="1"/>
    <col min="4868" max="4868" width="9" style="960" customWidth="1"/>
    <col min="4869" max="4869" width="9.42578125" style="960" customWidth="1"/>
    <col min="4870" max="4870" width="8.7109375" style="960" customWidth="1"/>
    <col min="4871" max="4871" width="28.7109375" style="960" customWidth="1"/>
    <col min="4872" max="4873" width="11" style="960" customWidth="1"/>
    <col min="4874" max="4874" width="14.42578125" style="960" customWidth="1"/>
    <col min="4875" max="4875" width="6.7109375" style="960" customWidth="1"/>
    <col min="4876" max="4876" width="13.28515625" style="960" customWidth="1"/>
    <col min="4877" max="4877" width="28.140625" style="960" customWidth="1"/>
    <col min="4878" max="4878" width="11" style="960" customWidth="1"/>
    <col min="4879" max="4879" width="14.42578125" style="960" customWidth="1"/>
    <col min="4880" max="4880" width="4.140625" style="960" customWidth="1"/>
    <col min="4881" max="4882" width="11" style="960" customWidth="1"/>
    <col min="4883" max="4883" width="14.42578125" style="960" customWidth="1"/>
    <col min="4884" max="4884" width="4.140625" style="960" customWidth="1"/>
    <col min="4885" max="4885" width="14.42578125" style="960" customWidth="1"/>
    <col min="4886" max="5119" width="11" style="960"/>
    <col min="5120" max="5120" width="30.7109375" style="960" customWidth="1"/>
    <col min="5121" max="5121" width="9" style="960" customWidth="1"/>
    <col min="5122" max="5122" width="15" style="960" bestFit="1" customWidth="1"/>
    <col min="5123" max="5123" width="12.7109375" style="960" customWidth="1"/>
    <col min="5124" max="5124" width="9" style="960" customWidth="1"/>
    <col min="5125" max="5125" width="9.42578125" style="960" customWidth="1"/>
    <col min="5126" max="5126" width="8.7109375" style="960" customWidth="1"/>
    <col min="5127" max="5127" width="28.7109375" style="960" customWidth="1"/>
    <col min="5128" max="5129" width="11" style="960" customWidth="1"/>
    <col min="5130" max="5130" width="14.42578125" style="960" customWidth="1"/>
    <col min="5131" max="5131" width="6.7109375" style="960" customWidth="1"/>
    <col min="5132" max="5132" width="13.28515625" style="960" customWidth="1"/>
    <col min="5133" max="5133" width="28.140625" style="960" customWidth="1"/>
    <col min="5134" max="5134" width="11" style="960" customWidth="1"/>
    <col min="5135" max="5135" width="14.42578125" style="960" customWidth="1"/>
    <col min="5136" max="5136" width="4.140625" style="960" customWidth="1"/>
    <col min="5137" max="5138" width="11" style="960" customWidth="1"/>
    <col min="5139" max="5139" width="14.42578125" style="960" customWidth="1"/>
    <col min="5140" max="5140" width="4.140625" style="960" customWidth="1"/>
    <col min="5141" max="5141" width="14.42578125" style="960" customWidth="1"/>
    <col min="5142" max="5375" width="11" style="960"/>
    <col min="5376" max="5376" width="30.7109375" style="960" customWidth="1"/>
    <col min="5377" max="5377" width="9" style="960" customWidth="1"/>
    <col min="5378" max="5378" width="15" style="960" bestFit="1" customWidth="1"/>
    <col min="5379" max="5379" width="12.7109375" style="960" customWidth="1"/>
    <col min="5380" max="5380" width="9" style="960" customWidth="1"/>
    <col min="5381" max="5381" width="9.42578125" style="960" customWidth="1"/>
    <col min="5382" max="5382" width="8.7109375" style="960" customWidth="1"/>
    <col min="5383" max="5383" width="28.7109375" style="960" customWidth="1"/>
    <col min="5384" max="5385" width="11" style="960" customWidth="1"/>
    <col min="5386" max="5386" width="14.42578125" style="960" customWidth="1"/>
    <col min="5387" max="5387" width="6.7109375" style="960" customWidth="1"/>
    <col min="5388" max="5388" width="13.28515625" style="960" customWidth="1"/>
    <col min="5389" max="5389" width="28.140625" style="960" customWidth="1"/>
    <col min="5390" max="5390" width="11" style="960" customWidth="1"/>
    <col min="5391" max="5391" width="14.42578125" style="960" customWidth="1"/>
    <col min="5392" max="5392" width="4.140625" style="960" customWidth="1"/>
    <col min="5393" max="5394" width="11" style="960" customWidth="1"/>
    <col min="5395" max="5395" width="14.42578125" style="960" customWidth="1"/>
    <col min="5396" max="5396" width="4.140625" style="960" customWidth="1"/>
    <col min="5397" max="5397" width="14.42578125" style="960" customWidth="1"/>
    <col min="5398" max="5631" width="11" style="960"/>
    <col min="5632" max="5632" width="30.7109375" style="960" customWidth="1"/>
    <col min="5633" max="5633" width="9" style="960" customWidth="1"/>
    <col min="5634" max="5634" width="15" style="960" bestFit="1" customWidth="1"/>
    <col min="5635" max="5635" width="12.7109375" style="960" customWidth="1"/>
    <col min="5636" max="5636" width="9" style="960" customWidth="1"/>
    <col min="5637" max="5637" width="9.42578125" style="960" customWidth="1"/>
    <col min="5638" max="5638" width="8.7109375" style="960" customWidth="1"/>
    <col min="5639" max="5639" width="28.7109375" style="960" customWidth="1"/>
    <col min="5640" max="5641" width="11" style="960" customWidth="1"/>
    <col min="5642" max="5642" width="14.42578125" style="960" customWidth="1"/>
    <col min="5643" max="5643" width="6.7109375" style="960" customWidth="1"/>
    <col min="5644" max="5644" width="13.28515625" style="960" customWidth="1"/>
    <col min="5645" max="5645" width="28.140625" style="960" customWidth="1"/>
    <col min="5646" max="5646" width="11" style="960" customWidth="1"/>
    <col min="5647" max="5647" width="14.42578125" style="960" customWidth="1"/>
    <col min="5648" max="5648" width="4.140625" style="960" customWidth="1"/>
    <col min="5649" max="5650" width="11" style="960" customWidth="1"/>
    <col min="5651" max="5651" width="14.42578125" style="960" customWidth="1"/>
    <col min="5652" max="5652" width="4.140625" style="960" customWidth="1"/>
    <col min="5653" max="5653" width="14.42578125" style="960" customWidth="1"/>
    <col min="5654" max="5887" width="11" style="960"/>
    <col min="5888" max="5888" width="30.7109375" style="960" customWidth="1"/>
    <col min="5889" max="5889" width="9" style="960" customWidth="1"/>
    <col min="5890" max="5890" width="15" style="960" bestFit="1" customWidth="1"/>
    <col min="5891" max="5891" width="12.7109375" style="960" customWidth="1"/>
    <col min="5892" max="5892" width="9" style="960" customWidth="1"/>
    <col min="5893" max="5893" width="9.42578125" style="960" customWidth="1"/>
    <col min="5894" max="5894" width="8.7109375" style="960" customWidth="1"/>
    <col min="5895" max="5895" width="28.7109375" style="960" customWidth="1"/>
    <col min="5896" max="5897" width="11" style="960" customWidth="1"/>
    <col min="5898" max="5898" width="14.42578125" style="960" customWidth="1"/>
    <col min="5899" max="5899" width="6.7109375" style="960" customWidth="1"/>
    <col min="5900" max="5900" width="13.28515625" style="960" customWidth="1"/>
    <col min="5901" max="5901" width="28.140625" style="960" customWidth="1"/>
    <col min="5902" max="5902" width="11" style="960" customWidth="1"/>
    <col min="5903" max="5903" width="14.42578125" style="960" customWidth="1"/>
    <col min="5904" max="5904" width="4.140625" style="960" customWidth="1"/>
    <col min="5905" max="5906" width="11" style="960" customWidth="1"/>
    <col min="5907" max="5907" width="14.42578125" style="960" customWidth="1"/>
    <col min="5908" max="5908" width="4.140625" style="960" customWidth="1"/>
    <col min="5909" max="5909" width="14.42578125" style="960" customWidth="1"/>
    <col min="5910" max="6143" width="11" style="960"/>
    <col min="6144" max="6144" width="30.7109375" style="960" customWidth="1"/>
    <col min="6145" max="6145" width="9" style="960" customWidth="1"/>
    <col min="6146" max="6146" width="15" style="960" bestFit="1" customWidth="1"/>
    <col min="6147" max="6147" width="12.7109375" style="960" customWidth="1"/>
    <col min="6148" max="6148" width="9" style="960" customWidth="1"/>
    <col min="6149" max="6149" width="9.42578125" style="960" customWidth="1"/>
    <col min="6150" max="6150" width="8.7109375" style="960" customWidth="1"/>
    <col min="6151" max="6151" width="28.7109375" style="960" customWidth="1"/>
    <col min="6152" max="6153" width="11" style="960" customWidth="1"/>
    <col min="6154" max="6154" width="14.42578125" style="960" customWidth="1"/>
    <col min="6155" max="6155" width="6.7109375" style="960" customWidth="1"/>
    <col min="6156" max="6156" width="13.28515625" style="960" customWidth="1"/>
    <col min="6157" max="6157" width="28.140625" style="960" customWidth="1"/>
    <col min="6158" max="6158" width="11" style="960" customWidth="1"/>
    <col min="6159" max="6159" width="14.42578125" style="960" customWidth="1"/>
    <col min="6160" max="6160" width="4.140625" style="960" customWidth="1"/>
    <col min="6161" max="6162" width="11" style="960" customWidth="1"/>
    <col min="6163" max="6163" width="14.42578125" style="960" customWidth="1"/>
    <col min="6164" max="6164" width="4.140625" style="960" customWidth="1"/>
    <col min="6165" max="6165" width="14.42578125" style="960" customWidth="1"/>
    <col min="6166" max="6399" width="11" style="960"/>
    <col min="6400" max="6400" width="30.7109375" style="960" customWidth="1"/>
    <col min="6401" max="6401" width="9" style="960" customWidth="1"/>
    <col min="6402" max="6402" width="15" style="960" bestFit="1" customWidth="1"/>
    <col min="6403" max="6403" width="12.7109375" style="960" customWidth="1"/>
    <col min="6404" max="6404" width="9" style="960" customWidth="1"/>
    <col min="6405" max="6405" width="9.42578125" style="960" customWidth="1"/>
    <col min="6406" max="6406" width="8.7109375" style="960" customWidth="1"/>
    <col min="6407" max="6407" width="28.7109375" style="960" customWidth="1"/>
    <col min="6408" max="6409" width="11" style="960" customWidth="1"/>
    <col min="6410" max="6410" width="14.42578125" style="960" customWidth="1"/>
    <col min="6411" max="6411" width="6.7109375" style="960" customWidth="1"/>
    <col min="6412" max="6412" width="13.28515625" style="960" customWidth="1"/>
    <col min="6413" max="6413" width="28.140625" style="960" customWidth="1"/>
    <col min="6414" max="6414" width="11" style="960" customWidth="1"/>
    <col min="6415" max="6415" width="14.42578125" style="960" customWidth="1"/>
    <col min="6416" max="6416" width="4.140625" style="960" customWidth="1"/>
    <col min="6417" max="6418" width="11" style="960" customWidth="1"/>
    <col min="6419" max="6419" width="14.42578125" style="960" customWidth="1"/>
    <col min="6420" max="6420" width="4.140625" style="960" customWidth="1"/>
    <col min="6421" max="6421" width="14.42578125" style="960" customWidth="1"/>
    <col min="6422" max="6655" width="11" style="960"/>
    <col min="6656" max="6656" width="30.7109375" style="960" customWidth="1"/>
    <col min="6657" max="6657" width="9" style="960" customWidth="1"/>
    <col min="6658" max="6658" width="15" style="960" bestFit="1" customWidth="1"/>
    <col min="6659" max="6659" width="12.7109375" style="960" customWidth="1"/>
    <col min="6660" max="6660" width="9" style="960" customWidth="1"/>
    <col min="6661" max="6661" width="9.42578125" style="960" customWidth="1"/>
    <col min="6662" max="6662" width="8.7109375" style="960" customWidth="1"/>
    <col min="6663" max="6663" width="28.7109375" style="960" customWidth="1"/>
    <col min="6664" max="6665" width="11" style="960" customWidth="1"/>
    <col min="6666" max="6666" width="14.42578125" style="960" customWidth="1"/>
    <col min="6667" max="6667" width="6.7109375" style="960" customWidth="1"/>
    <col min="6668" max="6668" width="13.28515625" style="960" customWidth="1"/>
    <col min="6669" max="6669" width="28.140625" style="960" customWidth="1"/>
    <col min="6670" max="6670" width="11" style="960" customWidth="1"/>
    <col min="6671" max="6671" width="14.42578125" style="960" customWidth="1"/>
    <col min="6672" max="6672" width="4.140625" style="960" customWidth="1"/>
    <col min="6673" max="6674" width="11" style="960" customWidth="1"/>
    <col min="6675" max="6675" width="14.42578125" style="960" customWidth="1"/>
    <col min="6676" max="6676" width="4.140625" style="960" customWidth="1"/>
    <col min="6677" max="6677" width="14.42578125" style="960" customWidth="1"/>
    <col min="6678" max="6911" width="11" style="960"/>
    <col min="6912" max="6912" width="30.7109375" style="960" customWidth="1"/>
    <col min="6913" max="6913" width="9" style="960" customWidth="1"/>
    <col min="6914" max="6914" width="15" style="960" bestFit="1" customWidth="1"/>
    <col min="6915" max="6915" width="12.7109375" style="960" customWidth="1"/>
    <col min="6916" max="6916" width="9" style="960" customWidth="1"/>
    <col min="6917" max="6917" width="9.42578125" style="960" customWidth="1"/>
    <col min="6918" max="6918" width="8.7109375" style="960" customWidth="1"/>
    <col min="6919" max="6919" width="28.7109375" style="960" customWidth="1"/>
    <col min="6920" max="6921" width="11" style="960" customWidth="1"/>
    <col min="6922" max="6922" width="14.42578125" style="960" customWidth="1"/>
    <col min="6923" max="6923" width="6.7109375" style="960" customWidth="1"/>
    <col min="6924" max="6924" width="13.28515625" style="960" customWidth="1"/>
    <col min="6925" max="6925" width="28.140625" style="960" customWidth="1"/>
    <col min="6926" max="6926" width="11" style="960" customWidth="1"/>
    <col min="6927" max="6927" width="14.42578125" style="960" customWidth="1"/>
    <col min="6928" max="6928" width="4.140625" style="960" customWidth="1"/>
    <col min="6929" max="6930" width="11" style="960" customWidth="1"/>
    <col min="6931" max="6931" width="14.42578125" style="960" customWidth="1"/>
    <col min="6932" max="6932" width="4.140625" style="960" customWidth="1"/>
    <col min="6933" max="6933" width="14.42578125" style="960" customWidth="1"/>
    <col min="6934" max="7167" width="11" style="960"/>
    <col min="7168" max="7168" width="30.7109375" style="960" customWidth="1"/>
    <col min="7169" max="7169" width="9" style="960" customWidth="1"/>
    <col min="7170" max="7170" width="15" style="960" bestFit="1" customWidth="1"/>
    <col min="7171" max="7171" width="12.7109375" style="960" customWidth="1"/>
    <col min="7172" max="7172" width="9" style="960" customWidth="1"/>
    <col min="7173" max="7173" width="9.42578125" style="960" customWidth="1"/>
    <col min="7174" max="7174" width="8.7109375" style="960" customWidth="1"/>
    <col min="7175" max="7175" width="28.7109375" style="960" customWidth="1"/>
    <col min="7176" max="7177" width="11" style="960" customWidth="1"/>
    <col min="7178" max="7178" width="14.42578125" style="960" customWidth="1"/>
    <col min="7179" max="7179" width="6.7109375" style="960" customWidth="1"/>
    <col min="7180" max="7180" width="13.28515625" style="960" customWidth="1"/>
    <col min="7181" max="7181" width="28.140625" style="960" customWidth="1"/>
    <col min="7182" max="7182" width="11" style="960" customWidth="1"/>
    <col min="7183" max="7183" width="14.42578125" style="960" customWidth="1"/>
    <col min="7184" max="7184" width="4.140625" style="960" customWidth="1"/>
    <col min="7185" max="7186" width="11" style="960" customWidth="1"/>
    <col min="7187" max="7187" width="14.42578125" style="960" customWidth="1"/>
    <col min="7188" max="7188" width="4.140625" style="960" customWidth="1"/>
    <col min="7189" max="7189" width="14.42578125" style="960" customWidth="1"/>
    <col min="7190" max="7423" width="11" style="960"/>
    <col min="7424" max="7424" width="30.7109375" style="960" customWidth="1"/>
    <col min="7425" max="7425" width="9" style="960" customWidth="1"/>
    <col min="7426" max="7426" width="15" style="960" bestFit="1" customWidth="1"/>
    <col min="7427" max="7427" width="12.7109375" style="960" customWidth="1"/>
    <col min="7428" max="7428" width="9" style="960" customWidth="1"/>
    <col min="7429" max="7429" width="9.42578125" style="960" customWidth="1"/>
    <col min="7430" max="7430" width="8.7109375" style="960" customWidth="1"/>
    <col min="7431" max="7431" width="28.7109375" style="960" customWidth="1"/>
    <col min="7432" max="7433" width="11" style="960" customWidth="1"/>
    <col min="7434" max="7434" width="14.42578125" style="960" customWidth="1"/>
    <col min="7435" max="7435" width="6.7109375" style="960" customWidth="1"/>
    <col min="7436" max="7436" width="13.28515625" style="960" customWidth="1"/>
    <col min="7437" max="7437" width="28.140625" style="960" customWidth="1"/>
    <col min="7438" max="7438" width="11" style="960" customWidth="1"/>
    <col min="7439" max="7439" width="14.42578125" style="960" customWidth="1"/>
    <col min="7440" max="7440" width="4.140625" style="960" customWidth="1"/>
    <col min="7441" max="7442" width="11" style="960" customWidth="1"/>
    <col min="7443" max="7443" width="14.42578125" style="960" customWidth="1"/>
    <col min="7444" max="7444" width="4.140625" style="960" customWidth="1"/>
    <col min="7445" max="7445" width="14.42578125" style="960" customWidth="1"/>
    <col min="7446" max="7679" width="11" style="960"/>
    <col min="7680" max="7680" width="30.7109375" style="960" customWidth="1"/>
    <col min="7681" max="7681" width="9" style="960" customWidth="1"/>
    <col min="7682" max="7682" width="15" style="960" bestFit="1" customWidth="1"/>
    <col min="7683" max="7683" width="12.7109375" style="960" customWidth="1"/>
    <col min="7684" max="7684" width="9" style="960" customWidth="1"/>
    <col min="7685" max="7685" width="9.42578125" style="960" customWidth="1"/>
    <col min="7686" max="7686" width="8.7109375" style="960" customWidth="1"/>
    <col min="7687" max="7687" width="28.7109375" style="960" customWidth="1"/>
    <col min="7688" max="7689" width="11" style="960" customWidth="1"/>
    <col min="7690" max="7690" width="14.42578125" style="960" customWidth="1"/>
    <col min="7691" max="7691" width="6.7109375" style="960" customWidth="1"/>
    <col min="7692" max="7692" width="13.28515625" style="960" customWidth="1"/>
    <col min="7693" max="7693" width="28.140625" style="960" customWidth="1"/>
    <col min="7694" max="7694" width="11" style="960" customWidth="1"/>
    <col min="7695" max="7695" width="14.42578125" style="960" customWidth="1"/>
    <col min="7696" max="7696" width="4.140625" style="960" customWidth="1"/>
    <col min="7697" max="7698" width="11" style="960" customWidth="1"/>
    <col min="7699" max="7699" width="14.42578125" style="960" customWidth="1"/>
    <col min="7700" max="7700" width="4.140625" style="960" customWidth="1"/>
    <col min="7701" max="7701" width="14.42578125" style="960" customWidth="1"/>
    <col min="7702" max="7935" width="11" style="960"/>
    <col min="7936" max="7936" width="30.7109375" style="960" customWidth="1"/>
    <col min="7937" max="7937" width="9" style="960" customWidth="1"/>
    <col min="7938" max="7938" width="15" style="960" bestFit="1" customWidth="1"/>
    <col min="7939" max="7939" width="12.7109375" style="960" customWidth="1"/>
    <col min="7940" max="7940" width="9" style="960" customWidth="1"/>
    <col min="7941" max="7941" width="9.42578125" style="960" customWidth="1"/>
    <col min="7942" max="7942" width="8.7109375" style="960" customWidth="1"/>
    <col min="7943" max="7943" width="28.7109375" style="960" customWidth="1"/>
    <col min="7944" max="7945" width="11" style="960" customWidth="1"/>
    <col min="7946" max="7946" width="14.42578125" style="960" customWidth="1"/>
    <col min="7947" max="7947" width="6.7109375" style="960" customWidth="1"/>
    <col min="7948" max="7948" width="13.28515625" style="960" customWidth="1"/>
    <col min="7949" max="7949" width="28.140625" style="960" customWidth="1"/>
    <col min="7950" max="7950" width="11" style="960" customWidth="1"/>
    <col min="7951" max="7951" width="14.42578125" style="960" customWidth="1"/>
    <col min="7952" max="7952" width="4.140625" style="960" customWidth="1"/>
    <col min="7953" max="7954" width="11" style="960" customWidth="1"/>
    <col min="7955" max="7955" width="14.42578125" style="960" customWidth="1"/>
    <col min="7956" max="7956" width="4.140625" style="960" customWidth="1"/>
    <col min="7957" max="7957" width="14.42578125" style="960" customWidth="1"/>
    <col min="7958" max="8191" width="11" style="960"/>
    <col min="8192" max="8192" width="30.7109375" style="960" customWidth="1"/>
    <col min="8193" max="8193" width="9" style="960" customWidth="1"/>
    <col min="8194" max="8194" width="15" style="960" bestFit="1" customWidth="1"/>
    <col min="8195" max="8195" width="12.7109375" style="960" customWidth="1"/>
    <col min="8196" max="8196" width="9" style="960" customWidth="1"/>
    <col min="8197" max="8197" width="9.42578125" style="960" customWidth="1"/>
    <col min="8198" max="8198" width="8.7109375" style="960" customWidth="1"/>
    <col min="8199" max="8199" width="28.7109375" style="960" customWidth="1"/>
    <col min="8200" max="8201" width="11" style="960" customWidth="1"/>
    <col min="8202" max="8202" width="14.42578125" style="960" customWidth="1"/>
    <col min="8203" max="8203" width="6.7109375" style="960" customWidth="1"/>
    <col min="8204" max="8204" width="13.28515625" style="960" customWidth="1"/>
    <col min="8205" max="8205" width="28.140625" style="960" customWidth="1"/>
    <col min="8206" max="8206" width="11" style="960" customWidth="1"/>
    <col min="8207" max="8207" width="14.42578125" style="960" customWidth="1"/>
    <col min="8208" max="8208" width="4.140625" style="960" customWidth="1"/>
    <col min="8209" max="8210" width="11" style="960" customWidth="1"/>
    <col min="8211" max="8211" width="14.42578125" style="960" customWidth="1"/>
    <col min="8212" max="8212" width="4.140625" style="960" customWidth="1"/>
    <col min="8213" max="8213" width="14.42578125" style="960" customWidth="1"/>
    <col min="8214" max="8447" width="11" style="960"/>
    <col min="8448" max="8448" width="30.7109375" style="960" customWidth="1"/>
    <col min="8449" max="8449" width="9" style="960" customWidth="1"/>
    <col min="8450" max="8450" width="15" style="960" bestFit="1" customWidth="1"/>
    <col min="8451" max="8451" width="12.7109375" style="960" customWidth="1"/>
    <col min="8452" max="8452" width="9" style="960" customWidth="1"/>
    <col min="8453" max="8453" width="9.42578125" style="960" customWidth="1"/>
    <col min="8454" max="8454" width="8.7109375" style="960" customWidth="1"/>
    <col min="8455" max="8455" width="28.7109375" style="960" customWidth="1"/>
    <col min="8456" max="8457" width="11" style="960" customWidth="1"/>
    <col min="8458" max="8458" width="14.42578125" style="960" customWidth="1"/>
    <col min="8459" max="8459" width="6.7109375" style="960" customWidth="1"/>
    <col min="8460" max="8460" width="13.28515625" style="960" customWidth="1"/>
    <col min="8461" max="8461" width="28.140625" style="960" customWidth="1"/>
    <col min="8462" max="8462" width="11" style="960" customWidth="1"/>
    <col min="8463" max="8463" width="14.42578125" style="960" customWidth="1"/>
    <col min="8464" max="8464" width="4.140625" style="960" customWidth="1"/>
    <col min="8465" max="8466" width="11" style="960" customWidth="1"/>
    <col min="8467" max="8467" width="14.42578125" style="960" customWidth="1"/>
    <col min="8468" max="8468" width="4.140625" style="960" customWidth="1"/>
    <col min="8469" max="8469" width="14.42578125" style="960" customWidth="1"/>
    <col min="8470" max="8703" width="11" style="960"/>
    <col min="8704" max="8704" width="30.7109375" style="960" customWidth="1"/>
    <col min="8705" max="8705" width="9" style="960" customWidth="1"/>
    <col min="8706" max="8706" width="15" style="960" bestFit="1" customWidth="1"/>
    <col min="8707" max="8707" width="12.7109375" style="960" customWidth="1"/>
    <col min="8708" max="8708" width="9" style="960" customWidth="1"/>
    <col min="8709" max="8709" width="9.42578125" style="960" customWidth="1"/>
    <col min="8710" max="8710" width="8.7109375" style="960" customWidth="1"/>
    <col min="8711" max="8711" width="28.7109375" style="960" customWidth="1"/>
    <col min="8712" max="8713" width="11" style="960" customWidth="1"/>
    <col min="8714" max="8714" width="14.42578125" style="960" customWidth="1"/>
    <col min="8715" max="8715" width="6.7109375" style="960" customWidth="1"/>
    <col min="8716" max="8716" width="13.28515625" style="960" customWidth="1"/>
    <col min="8717" max="8717" width="28.140625" style="960" customWidth="1"/>
    <col min="8718" max="8718" width="11" style="960" customWidth="1"/>
    <col min="8719" max="8719" width="14.42578125" style="960" customWidth="1"/>
    <col min="8720" max="8720" width="4.140625" style="960" customWidth="1"/>
    <col min="8721" max="8722" width="11" style="960" customWidth="1"/>
    <col min="8723" max="8723" width="14.42578125" style="960" customWidth="1"/>
    <col min="8724" max="8724" width="4.140625" style="960" customWidth="1"/>
    <col min="8725" max="8725" width="14.42578125" style="960" customWidth="1"/>
    <col min="8726" max="8959" width="11" style="960"/>
    <col min="8960" max="8960" width="30.7109375" style="960" customWidth="1"/>
    <col min="8961" max="8961" width="9" style="960" customWidth="1"/>
    <col min="8962" max="8962" width="15" style="960" bestFit="1" customWidth="1"/>
    <col min="8963" max="8963" width="12.7109375" style="960" customWidth="1"/>
    <col min="8964" max="8964" width="9" style="960" customWidth="1"/>
    <col min="8965" max="8965" width="9.42578125" style="960" customWidth="1"/>
    <col min="8966" max="8966" width="8.7109375" style="960" customWidth="1"/>
    <col min="8967" max="8967" width="28.7109375" style="960" customWidth="1"/>
    <col min="8968" max="8969" width="11" style="960" customWidth="1"/>
    <col min="8970" max="8970" width="14.42578125" style="960" customWidth="1"/>
    <col min="8971" max="8971" width="6.7109375" style="960" customWidth="1"/>
    <col min="8972" max="8972" width="13.28515625" style="960" customWidth="1"/>
    <col min="8973" max="8973" width="28.140625" style="960" customWidth="1"/>
    <col min="8974" max="8974" width="11" style="960" customWidth="1"/>
    <col min="8975" max="8975" width="14.42578125" style="960" customWidth="1"/>
    <col min="8976" max="8976" width="4.140625" style="960" customWidth="1"/>
    <col min="8977" max="8978" width="11" style="960" customWidth="1"/>
    <col min="8979" max="8979" width="14.42578125" style="960" customWidth="1"/>
    <col min="8980" max="8980" width="4.140625" style="960" customWidth="1"/>
    <col min="8981" max="8981" width="14.42578125" style="960" customWidth="1"/>
    <col min="8982" max="9215" width="11" style="960"/>
    <col min="9216" max="9216" width="30.7109375" style="960" customWidth="1"/>
    <col min="9217" max="9217" width="9" style="960" customWidth="1"/>
    <col min="9218" max="9218" width="15" style="960" bestFit="1" customWidth="1"/>
    <col min="9219" max="9219" width="12.7109375" style="960" customWidth="1"/>
    <col min="9220" max="9220" width="9" style="960" customWidth="1"/>
    <col min="9221" max="9221" width="9.42578125" style="960" customWidth="1"/>
    <col min="9222" max="9222" width="8.7109375" style="960" customWidth="1"/>
    <col min="9223" max="9223" width="28.7109375" style="960" customWidth="1"/>
    <col min="9224" max="9225" width="11" style="960" customWidth="1"/>
    <col min="9226" max="9226" width="14.42578125" style="960" customWidth="1"/>
    <col min="9227" max="9227" width="6.7109375" style="960" customWidth="1"/>
    <col min="9228" max="9228" width="13.28515625" style="960" customWidth="1"/>
    <col min="9229" max="9229" width="28.140625" style="960" customWidth="1"/>
    <col min="9230" max="9230" width="11" style="960" customWidth="1"/>
    <col min="9231" max="9231" width="14.42578125" style="960" customWidth="1"/>
    <col min="9232" max="9232" width="4.140625" style="960" customWidth="1"/>
    <col min="9233" max="9234" width="11" style="960" customWidth="1"/>
    <col min="9235" max="9235" width="14.42578125" style="960" customWidth="1"/>
    <col min="9236" max="9236" width="4.140625" style="960" customWidth="1"/>
    <col min="9237" max="9237" width="14.42578125" style="960" customWidth="1"/>
    <col min="9238" max="9471" width="11" style="960"/>
    <col min="9472" max="9472" width="30.7109375" style="960" customWidth="1"/>
    <col min="9473" max="9473" width="9" style="960" customWidth="1"/>
    <col min="9474" max="9474" width="15" style="960" bestFit="1" customWidth="1"/>
    <col min="9475" max="9475" width="12.7109375" style="960" customWidth="1"/>
    <col min="9476" max="9476" width="9" style="960" customWidth="1"/>
    <col min="9477" max="9477" width="9.42578125" style="960" customWidth="1"/>
    <col min="9478" max="9478" width="8.7109375" style="960" customWidth="1"/>
    <col min="9479" max="9479" width="28.7109375" style="960" customWidth="1"/>
    <col min="9480" max="9481" width="11" style="960" customWidth="1"/>
    <col min="9482" max="9482" width="14.42578125" style="960" customWidth="1"/>
    <col min="9483" max="9483" width="6.7109375" style="960" customWidth="1"/>
    <col min="9484" max="9484" width="13.28515625" style="960" customWidth="1"/>
    <col min="9485" max="9485" width="28.140625" style="960" customWidth="1"/>
    <col min="9486" max="9486" width="11" style="960" customWidth="1"/>
    <col min="9487" max="9487" width="14.42578125" style="960" customWidth="1"/>
    <col min="9488" max="9488" width="4.140625" style="960" customWidth="1"/>
    <col min="9489" max="9490" width="11" style="960" customWidth="1"/>
    <col min="9491" max="9491" width="14.42578125" style="960" customWidth="1"/>
    <col min="9492" max="9492" width="4.140625" style="960" customWidth="1"/>
    <col min="9493" max="9493" width="14.42578125" style="960" customWidth="1"/>
    <col min="9494" max="9727" width="11" style="960"/>
    <col min="9728" max="9728" width="30.7109375" style="960" customWidth="1"/>
    <col min="9729" max="9729" width="9" style="960" customWidth="1"/>
    <col min="9730" max="9730" width="15" style="960" bestFit="1" customWidth="1"/>
    <col min="9731" max="9731" width="12.7109375" style="960" customWidth="1"/>
    <col min="9732" max="9732" width="9" style="960" customWidth="1"/>
    <col min="9733" max="9733" width="9.42578125" style="960" customWidth="1"/>
    <col min="9734" max="9734" width="8.7109375" style="960" customWidth="1"/>
    <col min="9735" max="9735" width="28.7109375" style="960" customWidth="1"/>
    <col min="9736" max="9737" width="11" style="960" customWidth="1"/>
    <col min="9738" max="9738" width="14.42578125" style="960" customWidth="1"/>
    <col min="9739" max="9739" width="6.7109375" style="960" customWidth="1"/>
    <col min="9740" max="9740" width="13.28515625" style="960" customWidth="1"/>
    <col min="9741" max="9741" width="28.140625" style="960" customWidth="1"/>
    <col min="9742" max="9742" width="11" style="960" customWidth="1"/>
    <col min="9743" max="9743" width="14.42578125" style="960" customWidth="1"/>
    <col min="9744" max="9744" width="4.140625" style="960" customWidth="1"/>
    <col min="9745" max="9746" width="11" style="960" customWidth="1"/>
    <col min="9747" max="9747" width="14.42578125" style="960" customWidth="1"/>
    <col min="9748" max="9748" width="4.140625" style="960" customWidth="1"/>
    <col min="9749" max="9749" width="14.42578125" style="960" customWidth="1"/>
    <col min="9750" max="9983" width="11" style="960"/>
    <col min="9984" max="9984" width="30.7109375" style="960" customWidth="1"/>
    <col min="9985" max="9985" width="9" style="960" customWidth="1"/>
    <col min="9986" max="9986" width="15" style="960" bestFit="1" customWidth="1"/>
    <col min="9987" max="9987" width="12.7109375" style="960" customWidth="1"/>
    <col min="9988" max="9988" width="9" style="960" customWidth="1"/>
    <col min="9989" max="9989" width="9.42578125" style="960" customWidth="1"/>
    <col min="9990" max="9990" width="8.7109375" style="960" customWidth="1"/>
    <col min="9991" max="9991" width="28.7109375" style="960" customWidth="1"/>
    <col min="9992" max="9993" width="11" style="960" customWidth="1"/>
    <col min="9994" max="9994" width="14.42578125" style="960" customWidth="1"/>
    <col min="9995" max="9995" width="6.7109375" style="960" customWidth="1"/>
    <col min="9996" max="9996" width="13.28515625" style="960" customWidth="1"/>
    <col min="9997" max="9997" width="28.140625" style="960" customWidth="1"/>
    <col min="9998" max="9998" width="11" style="960" customWidth="1"/>
    <col min="9999" max="9999" width="14.42578125" style="960" customWidth="1"/>
    <col min="10000" max="10000" width="4.140625" style="960" customWidth="1"/>
    <col min="10001" max="10002" width="11" style="960" customWidth="1"/>
    <col min="10003" max="10003" width="14.42578125" style="960" customWidth="1"/>
    <col min="10004" max="10004" width="4.140625" style="960" customWidth="1"/>
    <col min="10005" max="10005" width="14.42578125" style="960" customWidth="1"/>
    <col min="10006" max="10239" width="11" style="960"/>
    <col min="10240" max="10240" width="30.7109375" style="960" customWidth="1"/>
    <col min="10241" max="10241" width="9" style="960" customWidth="1"/>
    <col min="10242" max="10242" width="15" style="960" bestFit="1" customWidth="1"/>
    <col min="10243" max="10243" width="12.7109375" style="960" customWidth="1"/>
    <col min="10244" max="10244" width="9" style="960" customWidth="1"/>
    <col min="10245" max="10245" width="9.42578125" style="960" customWidth="1"/>
    <col min="10246" max="10246" width="8.7109375" style="960" customWidth="1"/>
    <col min="10247" max="10247" width="28.7109375" style="960" customWidth="1"/>
    <col min="10248" max="10249" width="11" style="960" customWidth="1"/>
    <col min="10250" max="10250" width="14.42578125" style="960" customWidth="1"/>
    <col min="10251" max="10251" width="6.7109375" style="960" customWidth="1"/>
    <col min="10252" max="10252" width="13.28515625" style="960" customWidth="1"/>
    <col min="10253" max="10253" width="28.140625" style="960" customWidth="1"/>
    <col min="10254" max="10254" width="11" style="960" customWidth="1"/>
    <col min="10255" max="10255" width="14.42578125" style="960" customWidth="1"/>
    <col min="10256" max="10256" width="4.140625" style="960" customWidth="1"/>
    <col min="10257" max="10258" width="11" style="960" customWidth="1"/>
    <col min="10259" max="10259" width="14.42578125" style="960" customWidth="1"/>
    <col min="10260" max="10260" width="4.140625" style="960" customWidth="1"/>
    <col min="10261" max="10261" width="14.42578125" style="960" customWidth="1"/>
    <col min="10262" max="10495" width="11" style="960"/>
    <col min="10496" max="10496" width="30.7109375" style="960" customWidth="1"/>
    <col min="10497" max="10497" width="9" style="960" customWidth="1"/>
    <col min="10498" max="10498" width="15" style="960" bestFit="1" customWidth="1"/>
    <col min="10499" max="10499" width="12.7109375" style="960" customWidth="1"/>
    <col min="10500" max="10500" width="9" style="960" customWidth="1"/>
    <col min="10501" max="10501" width="9.42578125" style="960" customWidth="1"/>
    <col min="10502" max="10502" width="8.7109375" style="960" customWidth="1"/>
    <col min="10503" max="10503" width="28.7109375" style="960" customWidth="1"/>
    <col min="10504" max="10505" width="11" style="960" customWidth="1"/>
    <col min="10506" max="10506" width="14.42578125" style="960" customWidth="1"/>
    <col min="10507" max="10507" width="6.7109375" style="960" customWidth="1"/>
    <col min="10508" max="10508" width="13.28515625" style="960" customWidth="1"/>
    <col min="10509" max="10509" width="28.140625" style="960" customWidth="1"/>
    <col min="10510" max="10510" width="11" style="960" customWidth="1"/>
    <col min="10511" max="10511" width="14.42578125" style="960" customWidth="1"/>
    <col min="10512" max="10512" width="4.140625" style="960" customWidth="1"/>
    <col min="10513" max="10514" width="11" style="960" customWidth="1"/>
    <col min="10515" max="10515" width="14.42578125" style="960" customWidth="1"/>
    <col min="10516" max="10516" width="4.140625" style="960" customWidth="1"/>
    <col min="10517" max="10517" width="14.42578125" style="960" customWidth="1"/>
    <col min="10518" max="10751" width="11" style="960"/>
    <col min="10752" max="10752" width="30.7109375" style="960" customWidth="1"/>
    <col min="10753" max="10753" width="9" style="960" customWidth="1"/>
    <col min="10754" max="10754" width="15" style="960" bestFit="1" customWidth="1"/>
    <col min="10755" max="10755" width="12.7109375" style="960" customWidth="1"/>
    <col min="10756" max="10756" width="9" style="960" customWidth="1"/>
    <col min="10757" max="10757" width="9.42578125" style="960" customWidth="1"/>
    <col min="10758" max="10758" width="8.7109375" style="960" customWidth="1"/>
    <col min="10759" max="10759" width="28.7109375" style="960" customWidth="1"/>
    <col min="10760" max="10761" width="11" style="960" customWidth="1"/>
    <col min="10762" max="10762" width="14.42578125" style="960" customWidth="1"/>
    <col min="10763" max="10763" width="6.7109375" style="960" customWidth="1"/>
    <col min="10764" max="10764" width="13.28515625" style="960" customWidth="1"/>
    <col min="10765" max="10765" width="28.140625" style="960" customWidth="1"/>
    <col min="10766" max="10766" width="11" style="960" customWidth="1"/>
    <col min="10767" max="10767" width="14.42578125" style="960" customWidth="1"/>
    <col min="10768" max="10768" width="4.140625" style="960" customWidth="1"/>
    <col min="10769" max="10770" width="11" style="960" customWidth="1"/>
    <col min="10771" max="10771" width="14.42578125" style="960" customWidth="1"/>
    <col min="10772" max="10772" width="4.140625" style="960" customWidth="1"/>
    <col min="10773" max="10773" width="14.42578125" style="960" customWidth="1"/>
    <col min="10774" max="11007" width="11" style="960"/>
    <col min="11008" max="11008" width="30.7109375" style="960" customWidth="1"/>
    <col min="11009" max="11009" width="9" style="960" customWidth="1"/>
    <col min="11010" max="11010" width="15" style="960" bestFit="1" customWidth="1"/>
    <col min="11011" max="11011" width="12.7109375" style="960" customWidth="1"/>
    <col min="11012" max="11012" width="9" style="960" customWidth="1"/>
    <col min="11013" max="11013" width="9.42578125" style="960" customWidth="1"/>
    <col min="11014" max="11014" width="8.7109375" style="960" customWidth="1"/>
    <col min="11015" max="11015" width="28.7109375" style="960" customWidth="1"/>
    <col min="11016" max="11017" width="11" style="960" customWidth="1"/>
    <col min="11018" max="11018" width="14.42578125" style="960" customWidth="1"/>
    <col min="11019" max="11019" width="6.7109375" style="960" customWidth="1"/>
    <col min="11020" max="11020" width="13.28515625" style="960" customWidth="1"/>
    <col min="11021" max="11021" width="28.140625" style="960" customWidth="1"/>
    <col min="11022" max="11022" width="11" style="960" customWidth="1"/>
    <col min="11023" max="11023" width="14.42578125" style="960" customWidth="1"/>
    <col min="11024" max="11024" width="4.140625" style="960" customWidth="1"/>
    <col min="11025" max="11026" width="11" style="960" customWidth="1"/>
    <col min="11027" max="11027" width="14.42578125" style="960" customWidth="1"/>
    <col min="11028" max="11028" width="4.140625" style="960" customWidth="1"/>
    <col min="11029" max="11029" width="14.42578125" style="960" customWidth="1"/>
    <col min="11030" max="11263" width="11" style="960"/>
    <col min="11264" max="11264" width="30.7109375" style="960" customWidth="1"/>
    <col min="11265" max="11265" width="9" style="960" customWidth="1"/>
    <col min="11266" max="11266" width="15" style="960" bestFit="1" customWidth="1"/>
    <col min="11267" max="11267" width="12.7109375" style="960" customWidth="1"/>
    <col min="11268" max="11268" width="9" style="960" customWidth="1"/>
    <col min="11269" max="11269" width="9.42578125" style="960" customWidth="1"/>
    <col min="11270" max="11270" width="8.7109375" style="960" customWidth="1"/>
    <col min="11271" max="11271" width="28.7109375" style="960" customWidth="1"/>
    <col min="11272" max="11273" width="11" style="960" customWidth="1"/>
    <col min="11274" max="11274" width="14.42578125" style="960" customWidth="1"/>
    <col min="11275" max="11275" width="6.7109375" style="960" customWidth="1"/>
    <col min="11276" max="11276" width="13.28515625" style="960" customWidth="1"/>
    <col min="11277" max="11277" width="28.140625" style="960" customWidth="1"/>
    <col min="11278" max="11278" width="11" style="960" customWidth="1"/>
    <col min="11279" max="11279" width="14.42578125" style="960" customWidth="1"/>
    <col min="11280" max="11280" width="4.140625" style="960" customWidth="1"/>
    <col min="11281" max="11282" width="11" style="960" customWidth="1"/>
    <col min="11283" max="11283" width="14.42578125" style="960" customWidth="1"/>
    <col min="11284" max="11284" width="4.140625" style="960" customWidth="1"/>
    <col min="11285" max="11285" width="14.42578125" style="960" customWidth="1"/>
    <col min="11286" max="11519" width="11" style="960"/>
    <col min="11520" max="11520" width="30.7109375" style="960" customWidth="1"/>
    <col min="11521" max="11521" width="9" style="960" customWidth="1"/>
    <col min="11522" max="11522" width="15" style="960" bestFit="1" customWidth="1"/>
    <col min="11523" max="11523" width="12.7109375" style="960" customWidth="1"/>
    <col min="11524" max="11524" width="9" style="960" customWidth="1"/>
    <col min="11525" max="11525" width="9.42578125" style="960" customWidth="1"/>
    <col min="11526" max="11526" width="8.7109375" style="960" customWidth="1"/>
    <col min="11527" max="11527" width="28.7109375" style="960" customWidth="1"/>
    <col min="11528" max="11529" width="11" style="960" customWidth="1"/>
    <col min="11530" max="11530" width="14.42578125" style="960" customWidth="1"/>
    <col min="11531" max="11531" width="6.7109375" style="960" customWidth="1"/>
    <col min="11532" max="11532" width="13.28515625" style="960" customWidth="1"/>
    <col min="11533" max="11533" width="28.140625" style="960" customWidth="1"/>
    <col min="11534" max="11534" width="11" style="960" customWidth="1"/>
    <col min="11535" max="11535" width="14.42578125" style="960" customWidth="1"/>
    <col min="11536" max="11536" width="4.140625" style="960" customWidth="1"/>
    <col min="11537" max="11538" width="11" style="960" customWidth="1"/>
    <col min="11539" max="11539" width="14.42578125" style="960" customWidth="1"/>
    <col min="11540" max="11540" width="4.140625" style="960" customWidth="1"/>
    <col min="11541" max="11541" width="14.42578125" style="960" customWidth="1"/>
    <col min="11542" max="11775" width="11" style="960"/>
    <col min="11776" max="11776" width="30.7109375" style="960" customWidth="1"/>
    <col min="11777" max="11777" width="9" style="960" customWidth="1"/>
    <col min="11778" max="11778" width="15" style="960" bestFit="1" customWidth="1"/>
    <col min="11779" max="11779" width="12.7109375" style="960" customWidth="1"/>
    <col min="11780" max="11780" width="9" style="960" customWidth="1"/>
    <col min="11781" max="11781" width="9.42578125" style="960" customWidth="1"/>
    <col min="11782" max="11782" width="8.7109375" style="960" customWidth="1"/>
    <col min="11783" max="11783" width="28.7109375" style="960" customWidth="1"/>
    <col min="11784" max="11785" width="11" style="960" customWidth="1"/>
    <col min="11786" max="11786" width="14.42578125" style="960" customWidth="1"/>
    <col min="11787" max="11787" width="6.7109375" style="960" customWidth="1"/>
    <col min="11788" max="11788" width="13.28515625" style="960" customWidth="1"/>
    <col min="11789" max="11789" width="28.140625" style="960" customWidth="1"/>
    <col min="11790" max="11790" width="11" style="960" customWidth="1"/>
    <col min="11791" max="11791" width="14.42578125" style="960" customWidth="1"/>
    <col min="11792" max="11792" width="4.140625" style="960" customWidth="1"/>
    <col min="11793" max="11794" width="11" style="960" customWidth="1"/>
    <col min="11795" max="11795" width="14.42578125" style="960" customWidth="1"/>
    <col min="11796" max="11796" width="4.140625" style="960" customWidth="1"/>
    <col min="11797" max="11797" width="14.42578125" style="960" customWidth="1"/>
    <col min="11798" max="12031" width="11" style="960"/>
    <col min="12032" max="12032" width="30.7109375" style="960" customWidth="1"/>
    <col min="12033" max="12033" width="9" style="960" customWidth="1"/>
    <col min="12034" max="12034" width="15" style="960" bestFit="1" customWidth="1"/>
    <col min="12035" max="12035" width="12.7109375" style="960" customWidth="1"/>
    <col min="12036" max="12036" width="9" style="960" customWidth="1"/>
    <col min="12037" max="12037" width="9.42578125" style="960" customWidth="1"/>
    <col min="12038" max="12038" width="8.7109375" style="960" customWidth="1"/>
    <col min="12039" max="12039" width="28.7109375" style="960" customWidth="1"/>
    <col min="12040" max="12041" width="11" style="960" customWidth="1"/>
    <col min="12042" max="12042" width="14.42578125" style="960" customWidth="1"/>
    <col min="12043" max="12043" width="6.7109375" style="960" customWidth="1"/>
    <col min="12044" max="12044" width="13.28515625" style="960" customWidth="1"/>
    <col min="12045" max="12045" width="28.140625" style="960" customWidth="1"/>
    <col min="12046" max="12046" width="11" style="960" customWidth="1"/>
    <col min="12047" max="12047" width="14.42578125" style="960" customWidth="1"/>
    <col min="12048" max="12048" width="4.140625" style="960" customWidth="1"/>
    <col min="12049" max="12050" width="11" style="960" customWidth="1"/>
    <col min="12051" max="12051" width="14.42578125" style="960" customWidth="1"/>
    <col min="12052" max="12052" width="4.140625" style="960" customWidth="1"/>
    <col min="12053" max="12053" width="14.42578125" style="960" customWidth="1"/>
    <col min="12054" max="12287" width="11" style="960"/>
    <col min="12288" max="12288" width="30.7109375" style="960" customWidth="1"/>
    <col min="12289" max="12289" width="9" style="960" customWidth="1"/>
    <col min="12290" max="12290" width="15" style="960" bestFit="1" customWidth="1"/>
    <col min="12291" max="12291" width="12.7109375" style="960" customWidth="1"/>
    <col min="12292" max="12292" width="9" style="960" customWidth="1"/>
    <col min="12293" max="12293" width="9.42578125" style="960" customWidth="1"/>
    <col min="12294" max="12294" width="8.7109375" style="960" customWidth="1"/>
    <col min="12295" max="12295" width="28.7109375" style="960" customWidth="1"/>
    <col min="12296" max="12297" width="11" style="960" customWidth="1"/>
    <col min="12298" max="12298" width="14.42578125" style="960" customWidth="1"/>
    <col min="12299" max="12299" width="6.7109375" style="960" customWidth="1"/>
    <col min="12300" max="12300" width="13.28515625" style="960" customWidth="1"/>
    <col min="12301" max="12301" width="28.140625" style="960" customWidth="1"/>
    <col min="12302" max="12302" width="11" style="960" customWidth="1"/>
    <col min="12303" max="12303" width="14.42578125" style="960" customWidth="1"/>
    <col min="12304" max="12304" width="4.140625" style="960" customWidth="1"/>
    <col min="12305" max="12306" width="11" style="960" customWidth="1"/>
    <col min="12307" max="12307" width="14.42578125" style="960" customWidth="1"/>
    <col min="12308" max="12308" width="4.140625" style="960" customWidth="1"/>
    <col min="12309" max="12309" width="14.42578125" style="960" customWidth="1"/>
    <col min="12310" max="12543" width="11" style="960"/>
    <col min="12544" max="12544" width="30.7109375" style="960" customWidth="1"/>
    <col min="12545" max="12545" width="9" style="960" customWidth="1"/>
    <col min="12546" max="12546" width="15" style="960" bestFit="1" customWidth="1"/>
    <col min="12547" max="12547" width="12.7109375" style="960" customWidth="1"/>
    <col min="12548" max="12548" width="9" style="960" customWidth="1"/>
    <col min="12549" max="12549" width="9.42578125" style="960" customWidth="1"/>
    <col min="12550" max="12550" width="8.7109375" style="960" customWidth="1"/>
    <col min="12551" max="12551" width="28.7109375" style="960" customWidth="1"/>
    <col min="12552" max="12553" width="11" style="960" customWidth="1"/>
    <col min="12554" max="12554" width="14.42578125" style="960" customWidth="1"/>
    <col min="12555" max="12555" width="6.7109375" style="960" customWidth="1"/>
    <col min="12556" max="12556" width="13.28515625" style="960" customWidth="1"/>
    <col min="12557" max="12557" width="28.140625" style="960" customWidth="1"/>
    <col min="12558" max="12558" width="11" style="960" customWidth="1"/>
    <col min="12559" max="12559" width="14.42578125" style="960" customWidth="1"/>
    <col min="12560" max="12560" width="4.140625" style="960" customWidth="1"/>
    <col min="12561" max="12562" width="11" style="960" customWidth="1"/>
    <col min="12563" max="12563" width="14.42578125" style="960" customWidth="1"/>
    <col min="12564" max="12564" width="4.140625" style="960" customWidth="1"/>
    <col min="12565" max="12565" width="14.42578125" style="960" customWidth="1"/>
    <col min="12566" max="12799" width="11" style="960"/>
    <col min="12800" max="12800" width="30.7109375" style="960" customWidth="1"/>
    <col min="12801" max="12801" width="9" style="960" customWidth="1"/>
    <col min="12802" max="12802" width="15" style="960" bestFit="1" customWidth="1"/>
    <col min="12803" max="12803" width="12.7109375" style="960" customWidth="1"/>
    <col min="12804" max="12804" width="9" style="960" customWidth="1"/>
    <col min="12805" max="12805" width="9.42578125" style="960" customWidth="1"/>
    <col min="12806" max="12806" width="8.7109375" style="960" customWidth="1"/>
    <col min="12807" max="12807" width="28.7109375" style="960" customWidth="1"/>
    <col min="12808" max="12809" width="11" style="960" customWidth="1"/>
    <col min="12810" max="12810" width="14.42578125" style="960" customWidth="1"/>
    <col min="12811" max="12811" width="6.7109375" style="960" customWidth="1"/>
    <col min="12812" max="12812" width="13.28515625" style="960" customWidth="1"/>
    <col min="12813" max="12813" width="28.140625" style="960" customWidth="1"/>
    <col min="12814" max="12814" width="11" style="960" customWidth="1"/>
    <col min="12815" max="12815" width="14.42578125" style="960" customWidth="1"/>
    <col min="12816" max="12816" width="4.140625" style="960" customWidth="1"/>
    <col min="12817" max="12818" width="11" style="960" customWidth="1"/>
    <col min="12819" max="12819" width="14.42578125" style="960" customWidth="1"/>
    <col min="12820" max="12820" width="4.140625" style="960" customWidth="1"/>
    <col min="12821" max="12821" width="14.42578125" style="960" customWidth="1"/>
    <col min="12822" max="13055" width="11" style="960"/>
    <col min="13056" max="13056" width="30.7109375" style="960" customWidth="1"/>
    <col min="13057" max="13057" width="9" style="960" customWidth="1"/>
    <col min="13058" max="13058" width="15" style="960" bestFit="1" customWidth="1"/>
    <col min="13059" max="13059" width="12.7109375" style="960" customWidth="1"/>
    <col min="13060" max="13060" width="9" style="960" customWidth="1"/>
    <col min="13061" max="13061" width="9.42578125" style="960" customWidth="1"/>
    <col min="13062" max="13062" width="8.7109375" style="960" customWidth="1"/>
    <col min="13063" max="13063" width="28.7109375" style="960" customWidth="1"/>
    <col min="13064" max="13065" width="11" style="960" customWidth="1"/>
    <col min="13066" max="13066" width="14.42578125" style="960" customWidth="1"/>
    <col min="13067" max="13067" width="6.7109375" style="960" customWidth="1"/>
    <col min="13068" max="13068" width="13.28515625" style="960" customWidth="1"/>
    <col min="13069" max="13069" width="28.140625" style="960" customWidth="1"/>
    <col min="13070" max="13070" width="11" style="960" customWidth="1"/>
    <col min="13071" max="13071" width="14.42578125" style="960" customWidth="1"/>
    <col min="13072" max="13072" width="4.140625" style="960" customWidth="1"/>
    <col min="13073" max="13074" width="11" style="960" customWidth="1"/>
    <col min="13075" max="13075" width="14.42578125" style="960" customWidth="1"/>
    <col min="13076" max="13076" width="4.140625" style="960" customWidth="1"/>
    <col min="13077" max="13077" width="14.42578125" style="960" customWidth="1"/>
    <col min="13078" max="13311" width="11" style="960"/>
    <col min="13312" max="13312" width="30.7109375" style="960" customWidth="1"/>
    <col min="13313" max="13313" width="9" style="960" customWidth="1"/>
    <col min="13314" max="13314" width="15" style="960" bestFit="1" customWidth="1"/>
    <col min="13315" max="13315" width="12.7109375" style="960" customWidth="1"/>
    <col min="13316" max="13316" width="9" style="960" customWidth="1"/>
    <col min="13317" max="13317" width="9.42578125" style="960" customWidth="1"/>
    <col min="13318" max="13318" width="8.7109375" style="960" customWidth="1"/>
    <col min="13319" max="13319" width="28.7109375" style="960" customWidth="1"/>
    <col min="13320" max="13321" width="11" style="960" customWidth="1"/>
    <col min="13322" max="13322" width="14.42578125" style="960" customWidth="1"/>
    <col min="13323" max="13323" width="6.7109375" style="960" customWidth="1"/>
    <col min="13324" max="13324" width="13.28515625" style="960" customWidth="1"/>
    <col min="13325" max="13325" width="28.140625" style="960" customWidth="1"/>
    <col min="13326" max="13326" width="11" style="960" customWidth="1"/>
    <col min="13327" max="13327" width="14.42578125" style="960" customWidth="1"/>
    <col min="13328" max="13328" width="4.140625" style="960" customWidth="1"/>
    <col min="13329" max="13330" width="11" style="960" customWidth="1"/>
    <col min="13331" max="13331" width="14.42578125" style="960" customWidth="1"/>
    <col min="13332" max="13332" width="4.140625" style="960" customWidth="1"/>
    <col min="13333" max="13333" width="14.42578125" style="960" customWidth="1"/>
    <col min="13334" max="13567" width="11" style="960"/>
    <col min="13568" max="13568" width="30.7109375" style="960" customWidth="1"/>
    <col min="13569" max="13569" width="9" style="960" customWidth="1"/>
    <col min="13570" max="13570" width="15" style="960" bestFit="1" customWidth="1"/>
    <col min="13571" max="13571" width="12.7109375" style="960" customWidth="1"/>
    <col min="13572" max="13572" width="9" style="960" customWidth="1"/>
    <col min="13573" max="13573" width="9.42578125" style="960" customWidth="1"/>
    <col min="13574" max="13574" width="8.7109375" style="960" customWidth="1"/>
    <col min="13575" max="13575" width="28.7109375" style="960" customWidth="1"/>
    <col min="13576" max="13577" width="11" style="960" customWidth="1"/>
    <col min="13578" max="13578" width="14.42578125" style="960" customWidth="1"/>
    <col min="13579" max="13579" width="6.7109375" style="960" customWidth="1"/>
    <col min="13580" max="13580" width="13.28515625" style="960" customWidth="1"/>
    <col min="13581" max="13581" width="28.140625" style="960" customWidth="1"/>
    <col min="13582" max="13582" width="11" style="960" customWidth="1"/>
    <col min="13583" max="13583" width="14.42578125" style="960" customWidth="1"/>
    <col min="13584" max="13584" width="4.140625" style="960" customWidth="1"/>
    <col min="13585" max="13586" width="11" style="960" customWidth="1"/>
    <col min="13587" max="13587" width="14.42578125" style="960" customWidth="1"/>
    <col min="13588" max="13588" width="4.140625" style="960" customWidth="1"/>
    <col min="13589" max="13589" width="14.42578125" style="960" customWidth="1"/>
    <col min="13590" max="13823" width="11" style="960"/>
    <col min="13824" max="13824" width="30.7109375" style="960" customWidth="1"/>
    <col min="13825" max="13825" width="9" style="960" customWidth="1"/>
    <col min="13826" max="13826" width="15" style="960" bestFit="1" customWidth="1"/>
    <col min="13827" max="13827" width="12.7109375" style="960" customWidth="1"/>
    <col min="13828" max="13828" width="9" style="960" customWidth="1"/>
    <col min="13829" max="13829" width="9.42578125" style="960" customWidth="1"/>
    <col min="13830" max="13830" width="8.7109375" style="960" customWidth="1"/>
    <col min="13831" max="13831" width="28.7109375" style="960" customWidth="1"/>
    <col min="13832" max="13833" width="11" style="960" customWidth="1"/>
    <col min="13834" max="13834" width="14.42578125" style="960" customWidth="1"/>
    <col min="13835" max="13835" width="6.7109375" style="960" customWidth="1"/>
    <col min="13836" max="13836" width="13.28515625" style="960" customWidth="1"/>
    <col min="13837" max="13837" width="28.140625" style="960" customWidth="1"/>
    <col min="13838" max="13838" width="11" style="960" customWidth="1"/>
    <col min="13839" max="13839" width="14.42578125" style="960" customWidth="1"/>
    <col min="13840" max="13840" width="4.140625" style="960" customWidth="1"/>
    <col min="13841" max="13842" width="11" style="960" customWidth="1"/>
    <col min="13843" max="13843" width="14.42578125" style="960" customWidth="1"/>
    <col min="13844" max="13844" width="4.140625" style="960" customWidth="1"/>
    <col min="13845" max="13845" width="14.42578125" style="960" customWidth="1"/>
    <col min="13846" max="14079" width="11" style="960"/>
    <col min="14080" max="14080" width="30.7109375" style="960" customWidth="1"/>
    <col min="14081" max="14081" width="9" style="960" customWidth="1"/>
    <col min="14082" max="14082" width="15" style="960" bestFit="1" customWidth="1"/>
    <col min="14083" max="14083" width="12.7109375" style="960" customWidth="1"/>
    <col min="14084" max="14084" width="9" style="960" customWidth="1"/>
    <col min="14085" max="14085" width="9.42578125" style="960" customWidth="1"/>
    <col min="14086" max="14086" width="8.7109375" style="960" customWidth="1"/>
    <col min="14087" max="14087" width="28.7109375" style="960" customWidth="1"/>
    <col min="14088" max="14089" width="11" style="960" customWidth="1"/>
    <col min="14090" max="14090" width="14.42578125" style="960" customWidth="1"/>
    <col min="14091" max="14091" width="6.7109375" style="960" customWidth="1"/>
    <col min="14092" max="14092" width="13.28515625" style="960" customWidth="1"/>
    <col min="14093" max="14093" width="28.140625" style="960" customWidth="1"/>
    <col min="14094" max="14094" width="11" style="960" customWidth="1"/>
    <col min="14095" max="14095" width="14.42578125" style="960" customWidth="1"/>
    <col min="14096" max="14096" width="4.140625" style="960" customWidth="1"/>
    <col min="14097" max="14098" width="11" style="960" customWidth="1"/>
    <col min="14099" max="14099" width="14.42578125" style="960" customWidth="1"/>
    <col min="14100" max="14100" width="4.140625" style="960" customWidth="1"/>
    <col min="14101" max="14101" width="14.42578125" style="960" customWidth="1"/>
    <col min="14102" max="14335" width="11" style="960"/>
    <col min="14336" max="14336" width="30.7109375" style="960" customWidth="1"/>
    <col min="14337" max="14337" width="9" style="960" customWidth="1"/>
    <col min="14338" max="14338" width="15" style="960" bestFit="1" customWidth="1"/>
    <col min="14339" max="14339" width="12.7109375" style="960" customWidth="1"/>
    <col min="14340" max="14340" width="9" style="960" customWidth="1"/>
    <col min="14341" max="14341" width="9.42578125" style="960" customWidth="1"/>
    <col min="14342" max="14342" width="8.7109375" style="960" customWidth="1"/>
    <col min="14343" max="14343" width="28.7109375" style="960" customWidth="1"/>
    <col min="14344" max="14345" width="11" style="960" customWidth="1"/>
    <col min="14346" max="14346" width="14.42578125" style="960" customWidth="1"/>
    <col min="14347" max="14347" width="6.7109375" style="960" customWidth="1"/>
    <col min="14348" max="14348" width="13.28515625" style="960" customWidth="1"/>
    <col min="14349" max="14349" width="28.140625" style="960" customWidth="1"/>
    <col min="14350" max="14350" width="11" style="960" customWidth="1"/>
    <col min="14351" max="14351" width="14.42578125" style="960" customWidth="1"/>
    <col min="14352" max="14352" width="4.140625" style="960" customWidth="1"/>
    <col min="14353" max="14354" width="11" style="960" customWidth="1"/>
    <col min="14355" max="14355" width="14.42578125" style="960" customWidth="1"/>
    <col min="14356" max="14356" width="4.140625" style="960" customWidth="1"/>
    <col min="14357" max="14357" width="14.42578125" style="960" customWidth="1"/>
    <col min="14358" max="14591" width="11" style="960"/>
    <col min="14592" max="14592" width="30.7109375" style="960" customWidth="1"/>
    <col min="14593" max="14593" width="9" style="960" customWidth="1"/>
    <col min="14594" max="14594" width="15" style="960" bestFit="1" customWidth="1"/>
    <col min="14595" max="14595" width="12.7109375" style="960" customWidth="1"/>
    <col min="14596" max="14596" width="9" style="960" customWidth="1"/>
    <col min="14597" max="14597" width="9.42578125" style="960" customWidth="1"/>
    <col min="14598" max="14598" width="8.7109375" style="960" customWidth="1"/>
    <col min="14599" max="14599" width="28.7109375" style="960" customWidth="1"/>
    <col min="14600" max="14601" width="11" style="960" customWidth="1"/>
    <col min="14602" max="14602" width="14.42578125" style="960" customWidth="1"/>
    <col min="14603" max="14603" width="6.7109375" style="960" customWidth="1"/>
    <col min="14604" max="14604" width="13.28515625" style="960" customWidth="1"/>
    <col min="14605" max="14605" width="28.140625" style="960" customWidth="1"/>
    <col min="14606" max="14606" width="11" style="960" customWidth="1"/>
    <col min="14607" max="14607" width="14.42578125" style="960" customWidth="1"/>
    <col min="14608" max="14608" width="4.140625" style="960" customWidth="1"/>
    <col min="14609" max="14610" width="11" style="960" customWidth="1"/>
    <col min="14611" max="14611" width="14.42578125" style="960" customWidth="1"/>
    <col min="14612" max="14612" width="4.140625" style="960" customWidth="1"/>
    <col min="14613" max="14613" width="14.42578125" style="960" customWidth="1"/>
    <col min="14614" max="14847" width="11" style="960"/>
    <col min="14848" max="14848" width="30.7109375" style="960" customWidth="1"/>
    <col min="14849" max="14849" width="9" style="960" customWidth="1"/>
    <col min="14850" max="14850" width="15" style="960" bestFit="1" customWidth="1"/>
    <col min="14851" max="14851" width="12.7109375" style="960" customWidth="1"/>
    <col min="14852" max="14852" width="9" style="960" customWidth="1"/>
    <col min="14853" max="14853" width="9.42578125" style="960" customWidth="1"/>
    <col min="14854" max="14854" width="8.7109375" style="960" customWidth="1"/>
    <col min="14855" max="14855" width="28.7109375" style="960" customWidth="1"/>
    <col min="14856" max="14857" width="11" style="960" customWidth="1"/>
    <col min="14858" max="14858" width="14.42578125" style="960" customWidth="1"/>
    <col min="14859" max="14859" width="6.7109375" style="960" customWidth="1"/>
    <col min="14860" max="14860" width="13.28515625" style="960" customWidth="1"/>
    <col min="14861" max="14861" width="28.140625" style="960" customWidth="1"/>
    <col min="14862" max="14862" width="11" style="960" customWidth="1"/>
    <col min="14863" max="14863" width="14.42578125" style="960" customWidth="1"/>
    <col min="14864" max="14864" width="4.140625" style="960" customWidth="1"/>
    <col min="14865" max="14866" width="11" style="960" customWidth="1"/>
    <col min="14867" max="14867" width="14.42578125" style="960" customWidth="1"/>
    <col min="14868" max="14868" width="4.140625" style="960" customWidth="1"/>
    <col min="14869" max="14869" width="14.42578125" style="960" customWidth="1"/>
    <col min="14870" max="15103" width="11" style="960"/>
    <col min="15104" max="15104" width="30.7109375" style="960" customWidth="1"/>
    <col min="15105" max="15105" width="9" style="960" customWidth="1"/>
    <col min="15106" max="15106" width="15" style="960" bestFit="1" customWidth="1"/>
    <col min="15107" max="15107" width="12.7109375" style="960" customWidth="1"/>
    <col min="15108" max="15108" width="9" style="960" customWidth="1"/>
    <col min="15109" max="15109" width="9.42578125" style="960" customWidth="1"/>
    <col min="15110" max="15110" width="8.7109375" style="960" customWidth="1"/>
    <col min="15111" max="15111" width="28.7109375" style="960" customWidth="1"/>
    <col min="15112" max="15113" width="11" style="960" customWidth="1"/>
    <col min="15114" max="15114" width="14.42578125" style="960" customWidth="1"/>
    <col min="15115" max="15115" width="6.7109375" style="960" customWidth="1"/>
    <col min="15116" max="15116" width="13.28515625" style="960" customWidth="1"/>
    <col min="15117" max="15117" width="28.140625" style="960" customWidth="1"/>
    <col min="15118" max="15118" width="11" style="960" customWidth="1"/>
    <col min="15119" max="15119" width="14.42578125" style="960" customWidth="1"/>
    <col min="15120" max="15120" width="4.140625" style="960" customWidth="1"/>
    <col min="15121" max="15122" width="11" style="960" customWidth="1"/>
    <col min="15123" max="15123" width="14.42578125" style="960" customWidth="1"/>
    <col min="15124" max="15124" width="4.140625" style="960" customWidth="1"/>
    <col min="15125" max="15125" width="14.42578125" style="960" customWidth="1"/>
    <col min="15126" max="15359" width="11" style="960"/>
    <col min="15360" max="15360" width="30.7109375" style="960" customWidth="1"/>
    <col min="15361" max="15361" width="9" style="960" customWidth="1"/>
    <col min="15362" max="15362" width="15" style="960" bestFit="1" customWidth="1"/>
    <col min="15363" max="15363" width="12.7109375" style="960" customWidth="1"/>
    <col min="15364" max="15364" width="9" style="960" customWidth="1"/>
    <col min="15365" max="15365" width="9.42578125" style="960" customWidth="1"/>
    <col min="15366" max="15366" width="8.7109375" style="960" customWidth="1"/>
    <col min="15367" max="15367" width="28.7109375" style="960" customWidth="1"/>
    <col min="15368" max="15369" width="11" style="960" customWidth="1"/>
    <col min="15370" max="15370" width="14.42578125" style="960" customWidth="1"/>
    <col min="15371" max="15371" width="6.7109375" style="960" customWidth="1"/>
    <col min="15372" max="15372" width="13.28515625" style="960" customWidth="1"/>
    <col min="15373" max="15373" width="28.140625" style="960" customWidth="1"/>
    <col min="15374" max="15374" width="11" style="960" customWidth="1"/>
    <col min="15375" max="15375" width="14.42578125" style="960" customWidth="1"/>
    <col min="15376" max="15376" width="4.140625" style="960" customWidth="1"/>
    <col min="15377" max="15378" width="11" style="960" customWidth="1"/>
    <col min="15379" max="15379" width="14.42578125" style="960" customWidth="1"/>
    <col min="15380" max="15380" width="4.140625" style="960" customWidth="1"/>
    <col min="15381" max="15381" width="14.42578125" style="960" customWidth="1"/>
    <col min="15382" max="15615" width="11" style="960"/>
    <col min="15616" max="15616" width="30.7109375" style="960" customWidth="1"/>
    <col min="15617" max="15617" width="9" style="960" customWidth="1"/>
    <col min="15618" max="15618" width="15" style="960" bestFit="1" customWidth="1"/>
    <col min="15619" max="15619" width="12.7109375" style="960" customWidth="1"/>
    <col min="15620" max="15620" width="9" style="960" customWidth="1"/>
    <col min="15621" max="15621" width="9.42578125" style="960" customWidth="1"/>
    <col min="15622" max="15622" width="8.7109375" style="960" customWidth="1"/>
    <col min="15623" max="15623" width="28.7109375" style="960" customWidth="1"/>
    <col min="15624" max="15625" width="11" style="960" customWidth="1"/>
    <col min="15626" max="15626" width="14.42578125" style="960" customWidth="1"/>
    <col min="15627" max="15627" width="6.7109375" style="960" customWidth="1"/>
    <col min="15628" max="15628" width="13.28515625" style="960" customWidth="1"/>
    <col min="15629" max="15629" width="28.140625" style="960" customWidth="1"/>
    <col min="15630" max="15630" width="11" style="960" customWidth="1"/>
    <col min="15631" max="15631" width="14.42578125" style="960" customWidth="1"/>
    <col min="15632" max="15632" width="4.140625" style="960" customWidth="1"/>
    <col min="15633" max="15634" width="11" style="960" customWidth="1"/>
    <col min="15635" max="15635" width="14.42578125" style="960" customWidth="1"/>
    <col min="15636" max="15636" width="4.140625" style="960" customWidth="1"/>
    <col min="15637" max="15637" width="14.42578125" style="960" customWidth="1"/>
    <col min="15638" max="15871" width="11" style="960"/>
    <col min="15872" max="15872" width="30.7109375" style="960" customWidth="1"/>
    <col min="15873" max="15873" width="9" style="960" customWidth="1"/>
    <col min="15874" max="15874" width="15" style="960" bestFit="1" customWidth="1"/>
    <col min="15875" max="15875" width="12.7109375" style="960" customWidth="1"/>
    <col min="15876" max="15876" width="9" style="960" customWidth="1"/>
    <col min="15877" max="15877" width="9.42578125" style="960" customWidth="1"/>
    <col min="15878" max="15878" width="8.7109375" style="960" customWidth="1"/>
    <col min="15879" max="15879" width="28.7109375" style="960" customWidth="1"/>
    <col min="15880" max="15881" width="11" style="960" customWidth="1"/>
    <col min="15882" max="15882" width="14.42578125" style="960" customWidth="1"/>
    <col min="15883" max="15883" width="6.7109375" style="960" customWidth="1"/>
    <col min="15884" max="15884" width="13.28515625" style="960" customWidth="1"/>
    <col min="15885" max="15885" width="28.140625" style="960" customWidth="1"/>
    <col min="15886" max="15886" width="11" style="960" customWidth="1"/>
    <col min="15887" max="15887" width="14.42578125" style="960" customWidth="1"/>
    <col min="15888" max="15888" width="4.140625" style="960" customWidth="1"/>
    <col min="15889" max="15890" width="11" style="960" customWidth="1"/>
    <col min="15891" max="15891" width="14.42578125" style="960" customWidth="1"/>
    <col min="15892" max="15892" width="4.140625" style="960" customWidth="1"/>
    <col min="15893" max="15893" width="14.42578125" style="960" customWidth="1"/>
    <col min="15894" max="16127" width="11" style="960"/>
    <col min="16128" max="16128" width="30.7109375" style="960" customWidth="1"/>
    <col min="16129" max="16129" width="9" style="960" customWidth="1"/>
    <col min="16130" max="16130" width="15" style="960" bestFit="1" customWidth="1"/>
    <col min="16131" max="16131" width="12.7109375" style="960" customWidth="1"/>
    <col min="16132" max="16132" width="9" style="960" customWidth="1"/>
    <col min="16133" max="16133" width="9.42578125" style="960" customWidth="1"/>
    <col min="16134" max="16134" width="8.7109375" style="960" customWidth="1"/>
    <col min="16135" max="16135" width="28.7109375" style="960" customWidth="1"/>
    <col min="16136" max="16137" width="11" style="960" customWidth="1"/>
    <col min="16138" max="16138" width="14.42578125" style="960" customWidth="1"/>
    <col min="16139" max="16139" width="6.7109375" style="960" customWidth="1"/>
    <col min="16140" max="16140" width="13.28515625" style="960" customWidth="1"/>
    <col min="16141" max="16141" width="28.140625" style="960" customWidth="1"/>
    <col min="16142" max="16142" width="11" style="960" customWidth="1"/>
    <col min="16143" max="16143" width="14.42578125" style="960" customWidth="1"/>
    <col min="16144" max="16144" width="4.140625" style="960" customWidth="1"/>
    <col min="16145" max="16146" width="11" style="960" customWidth="1"/>
    <col min="16147" max="16147" width="14.42578125" style="960" customWidth="1"/>
    <col min="16148" max="16148" width="4.140625" style="960" customWidth="1"/>
    <col min="16149" max="16149" width="14.42578125" style="960" customWidth="1"/>
    <col min="16150" max="16384" width="11" style="960"/>
  </cols>
  <sheetData>
    <row r="1" spans="1:17" s="953" customFormat="1" ht="24.75" customHeight="1">
      <c r="A1" s="1170" t="s">
        <v>395</v>
      </c>
      <c r="B1" s="1171"/>
      <c r="C1" s="1172"/>
      <c r="D1" s="1172"/>
      <c r="E1" s="1172"/>
      <c r="F1" s="1172"/>
      <c r="G1" s="1173" t="s">
        <v>396</v>
      </c>
      <c r="H1" s="951"/>
      <c r="I1" s="952"/>
      <c r="J1" s="952"/>
      <c r="K1" s="952"/>
      <c r="L1" s="952"/>
      <c r="M1" s="952"/>
    </row>
    <row r="2" spans="1:17" ht="19.5" customHeight="1">
      <c r="A2" s="954"/>
      <c r="B2" s="955"/>
      <c r="C2" s="956"/>
      <c r="D2" s="956"/>
      <c r="E2" s="956"/>
      <c r="F2" s="956"/>
      <c r="G2" s="957"/>
      <c r="H2" s="958"/>
    </row>
    <row r="3" spans="1:17" s="965" customFormat="1" ht="19.5" customHeight="1">
      <c r="A3" s="1174" t="s">
        <v>666</v>
      </c>
      <c r="B3" s="961"/>
      <c r="C3" s="962"/>
      <c r="D3" s="962"/>
      <c r="E3" s="1355" t="s">
        <v>668</v>
      </c>
      <c r="F3" s="1356"/>
      <c r="G3" s="1356"/>
      <c r="H3" s="963"/>
      <c r="I3" s="964"/>
      <c r="J3" s="964"/>
      <c r="K3" s="964"/>
      <c r="L3" s="964"/>
      <c r="M3" s="964"/>
    </row>
    <row r="4" spans="1:17" ht="19.5" customHeight="1">
      <c r="A4" s="1175" t="s">
        <v>667</v>
      </c>
      <c r="B4" s="955"/>
      <c r="C4" s="956"/>
      <c r="D4" s="956"/>
      <c r="E4" s="1355" t="s">
        <v>669</v>
      </c>
      <c r="F4" s="1357"/>
      <c r="G4" s="1357"/>
      <c r="H4" s="958"/>
      <c r="N4" s="959"/>
      <c r="O4" s="959"/>
      <c r="P4" s="959"/>
      <c r="Q4" s="959"/>
    </row>
    <row r="5" spans="1:17" ht="19.5" customHeight="1">
      <c r="A5" s="966" t="s">
        <v>220</v>
      </c>
      <c r="B5" s="955"/>
      <c r="C5" s="956"/>
      <c r="D5" s="956"/>
      <c r="E5" s="956"/>
      <c r="F5" s="647"/>
      <c r="G5" s="954"/>
      <c r="H5" s="958"/>
      <c r="N5" s="959"/>
      <c r="O5" s="959"/>
      <c r="P5" s="959"/>
      <c r="Q5" s="959"/>
    </row>
    <row r="6" spans="1:17" ht="19.5" customHeight="1">
      <c r="A6" s="966"/>
      <c r="B6" s="955"/>
      <c r="C6" s="956"/>
      <c r="D6" s="956"/>
      <c r="E6" s="956"/>
      <c r="F6" s="647"/>
      <c r="G6" s="967"/>
      <c r="H6" s="958"/>
      <c r="N6" s="959"/>
      <c r="O6" s="959"/>
      <c r="P6" s="959"/>
      <c r="Q6" s="959"/>
    </row>
    <row r="7" spans="1:17" ht="16.5" customHeight="1">
      <c r="A7" s="968" t="s">
        <v>574</v>
      </c>
      <c r="B7" s="969" t="s">
        <v>5</v>
      </c>
      <c r="C7" s="970" t="s">
        <v>430</v>
      </c>
      <c r="D7" s="971" t="s">
        <v>431</v>
      </c>
      <c r="E7" s="971" t="s">
        <v>432</v>
      </c>
      <c r="F7" s="970" t="s">
        <v>433</v>
      </c>
      <c r="G7" s="972" t="s">
        <v>575</v>
      </c>
      <c r="H7" s="958"/>
      <c r="N7" s="959"/>
      <c r="O7" s="959"/>
      <c r="P7" s="959"/>
      <c r="Q7" s="959"/>
    </row>
    <row r="8" spans="1:17" ht="13.5" customHeight="1">
      <c r="A8" s="973"/>
      <c r="B8" s="974" t="s">
        <v>434</v>
      </c>
      <c r="C8" s="974" t="s">
        <v>405</v>
      </c>
      <c r="D8" s="974" t="s">
        <v>398</v>
      </c>
      <c r="E8" s="974" t="s">
        <v>435</v>
      </c>
      <c r="F8" s="974" t="s">
        <v>436</v>
      </c>
      <c r="G8" s="975"/>
      <c r="H8" s="958"/>
      <c r="I8" s="255"/>
      <c r="J8" s="255"/>
      <c r="K8" s="255"/>
      <c r="N8" s="959"/>
      <c r="O8" s="959"/>
      <c r="P8" s="959"/>
      <c r="Q8" s="959"/>
    </row>
    <row r="9" spans="1:17" ht="13.5" customHeight="1">
      <c r="A9" s="976"/>
      <c r="B9" s="969"/>
      <c r="C9" s="955" t="s">
        <v>437</v>
      </c>
      <c r="D9" s="969"/>
      <c r="E9" s="955" t="s">
        <v>438</v>
      </c>
      <c r="F9" s="955" t="s">
        <v>439</v>
      </c>
      <c r="G9" s="977"/>
      <c r="H9" s="269"/>
      <c r="L9" s="367"/>
      <c r="N9" s="959"/>
      <c r="O9" s="959"/>
      <c r="P9" s="959"/>
      <c r="Q9" s="959"/>
    </row>
    <row r="10" spans="1:17" ht="8.1" customHeight="1">
      <c r="A10" s="973"/>
      <c r="B10" s="969"/>
      <c r="C10" s="955"/>
      <c r="D10" s="969"/>
      <c r="E10" s="955"/>
      <c r="F10" s="955"/>
      <c r="G10" s="975"/>
      <c r="H10" s="269"/>
      <c r="L10" s="367"/>
      <c r="N10" s="959"/>
      <c r="O10" s="959"/>
      <c r="P10" s="959"/>
      <c r="Q10" s="959"/>
    </row>
    <row r="11" spans="1:17" s="985" customFormat="1" ht="15" customHeight="1">
      <c r="A11" s="978" t="s">
        <v>440</v>
      </c>
      <c r="B11" s="979">
        <f t="shared" ref="B11:B28" si="0">SUM(C11:F11)</f>
        <v>1394</v>
      </c>
      <c r="C11" s="980">
        <f>C12</f>
        <v>603</v>
      </c>
      <c r="D11" s="980">
        <f>D12</f>
        <v>553</v>
      </c>
      <c r="E11" s="980">
        <f>E12</f>
        <v>206</v>
      </c>
      <c r="F11" s="980">
        <f>F12</f>
        <v>32</v>
      </c>
      <c r="G11" s="981" t="s">
        <v>414</v>
      </c>
      <c r="H11" s="982"/>
      <c r="I11" s="983"/>
      <c r="J11" s="983"/>
      <c r="K11" s="983"/>
      <c r="L11" s="983"/>
      <c r="M11" s="984"/>
      <c r="N11" s="984"/>
      <c r="O11" s="984"/>
      <c r="P11" s="984"/>
      <c r="Q11" s="984"/>
    </row>
    <row r="12" spans="1:17" s="985" customFormat="1" ht="15" customHeight="1">
      <c r="A12" s="986" t="s">
        <v>441</v>
      </c>
      <c r="B12" s="979">
        <f t="shared" si="0"/>
        <v>1394</v>
      </c>
      <c r="C12" s="987">
        <v>603</v>
      </c>
      <c r="D12" s="987">
        <v>553</v>
      </c>
      <c r="E12" s="987">
        <v>206</v>
      </c>
      <c r="F12" s="987">
        <v>32</v>
      </c>
      <c r="G12" s="988" t="s">
        <v>189</v>
      </c>
      <c r="H12" s="989"/>
      <c r="I12" s="945"/>
      <c r="J12" s="945"/>
      <c r="K12" s="945"/>
      <c r="L12" s="945"/>
      <c r="M12" s="984"/>
      <c r="N12" s="984"/>
      <c r="O12" s="984"/>
      <c r="P12" s="984"/>
      <c r="Q12" s="984"/>
    </row>
    <row r="13" spans="1:17" s="985" customFormat="1" ht="15" customHeight="1">
      <c r="A13" s="978" t="s">
        <v>442</v>
      </c>
      <c r="B13" s="979">
        <f t="shared" si="0"/>
        <v>5347</v>
      </c>
      <c r="C13" s="979">
        <f>SUM(C14:C16)</f>
        <v>2539</v>
      </c>
      <c r="D13" s="979">
        <f>SUM(D14:D16)</f>
        <v>1592</v>
      </c>
      <c r="E13" s="979">
        <f>SUM(E14:E16)</f>
        <v>949</v>
      </c>
      <c r="F13" s="979">
        <f>SUM(F14:F16)</f>
        <v>267</v>
      </c>
      <c r="G13" s="990" t="s">
        <v>175</v>
      </c>
      <c r="H13" s="991"/>
      <c r="I13" s="992"/>
      <c r="J13" s="992"/>
      <c r="K13" s="992"/>
      <c r="L13" s="992"/>
      <c r="M13" s="984"/>
      <c r="N13" s="984"/>
      <c r="O13" s="984"/>
      <c r="P13" s="984"/>
      <c r="Q13" s="984"/>
    </row>
    <row r="14" spans="1:17" s="985" customFormat="1" ht="15" customHeight="1">
      <c r="A14" s="993" t="s">
        <v>443</v>
      </c>
      <c r="B14" s="979">
        <f t="shared" si="0"/>
        <v>4311</v>
      </c>
      <c r="C14" s="987">
        <v>2157</v>
      </c>
      <c r="D14" s="987">
        <v>1257</v>
      </c>
      <c r="E14" s="987">
        <v>724</v>
      </c>
      <c r="F14" s="987">
        <v>173</v>
      </c>
      <c r="G14" s="988" t="s">
        <v>444</v>
      </c>
      <c r="H14" s="134"/>
      <c r="I14" s="945"/>
      <c r="J14" s="945"/>
      <c r="K14" s="945"/>
      <c r="L14" s="945"/>
      <c r="M14" s="984"/>
      <c r="N14" s="984"/>
      <c r="O14" s="984"/>
      <c r="P14" s="984"/>
      <c r="Q14" s="984"/>
    </row>
    <row r="15" spans="1:17" s="985" customFormat="1" ht="15" customHeight="1">
      <c r="A15" s="993" t="s">
        <v>445</v>
      </c>
      <c r="B15" s="979">
        <f t="shared" si="0"/>
        <v>429</v>
      </c>
      <c r="C15" s="987">
        <v>132</v>
      </c>
      <c r="D15" s="987">
        <v>158</v>
      </c>
      <c r="E15" s="987">
        <v>93</v>
      </c>
      <c r="F15" s="987">
        <v>46</v>
      </c>
      <c r="G15" s="988" t="s">
        <v>446</v>
      </c>
      <c r="H15" s="134"/>
      <c r="I15" s="945"/>
      <c r="J15" s="945"/>
      <c r="K15" s="945"/>
      <c r="L15" s="945"/>
      <c r="M15" s="984"/>
      <c r="N15" s="984"/>
      <c r="O15" s="984"/>
      <c r="P15" s="984"/>
      <c r="Q15" s="984"/>
    </row>
    <row r="16" spans="1:17" s="985" customFormat="1" ht="15" customHeight="1">
      <c r="A16" s="994" t="s">
        <v>447</v>
      </c>
      <c r="B16" s="979">
        <f t="shared" si="0"/>
        <v>607</v>
      </c>
      <c r="C16" s="987">
        <v>250</v>
      </c>
      <c r="D16" s="987">
        <v>177</v>
      </c>
      <c r="E16" s="987">
        <v>132</v>
      </c>
      <c r="F16" s="987">
        <v>48</v>
      </c>
      <c r="G16" s="988" t="s">
        <v>448</v>
      </c>
      <c r="H16" s="991"/>
      <c r="I16" s="992"/>
      <c r="J16" s="992"/>
      <c r="K16" s="992"/>
      <c r="L16" s="992"/>
      <c r="M16" s="984"/>
      <c r="N16" s="984"/>
      <c r="O16" s="984"/>
      <c r="P16" s="984"/>
      <c r="Q16" s="984"/>
    </row>
    <row r="17" spans="1:17" s="985" customFormat="1" ht="15" customHeight="1">
      <c r="A17" s="978" t="s">
        <v>164</v>
      </c>
      <c r="B17" s="979">
        <f t="shared" si="0"/>
        <v>4106</v>
      </c>
      <c r="C17" s="995">
        <f>SUM(C18:C21)</f>
        <v>1442</v>
      </c>
      <c r="D17" s="995">
        <f>SUM(D18:D21)</f>
        <v>1434</v>
      </c>
      <c r="E17" s="995">
        <f>SUM(E18:E21)</f>
        <v>824</v>
      </c>
      <c r="F17" s="995">
        <f>SUM(F18:F21)</f>
        <v>406</v>
      </c>
      <c r="G17" s="981" t="s">
        <v>419</v>
      </c>
      <c r="H17" s="996"/>
      <c r="I17" s="945"/>
      <c r="J17" s="945"/>
      <c r="K17" s="945"/>
      <c r="L17" s="945"/>
      <c r="M17" s="984"/>
      <c r="N17" s="984"/>
      <c r="O17" s="984"/>
      <c r="P17" s="984"/>
      <c r="Q17" s="984"/>
    </row>
    <row r="18" spans="1:17" s="985" customFormat="1" ht="15" customHeight="1">
      <c r="A18" s="994" t="s">
        <v>449</v>
      </c>
      <c r="B18" s="979">
        <f t="shared" si="0"/>
        <v>354</v>
      </c>
      <c r="C18" s="987">
        <v>49</v>
      </c>
      <c r="D18" s="987">
        <v>101</v>
      </c>
      <c r="E18" s="987">
        <v>160</v>
      </c>
      <c r="F18" s="987">
        <v>44</v>
      </c>
      <c r="G18" s="997" t="s">
        <v>450</v>
      </c>
      <c r="H18" s="996"/>
      <c r="I18" s="945"/>
      <c r="J18" s="945"/>
      <c r="K18" s="945"/>
      <c r="L18" s="945"/>
      <c r="M18" s="984"/>
      <c r="N18" s="984"/>
      <c r="O18" s="984"/>
      <c r="P18" s="984"/>
      <c r="Q18" s="984"/>
    </row>
    <row r="19" spans="1:17" s="985" customFormat="1" ht="15" customHeight="1">
      <c r="A19" s="994" t="s">
        <v>168</v>
      </c>
      <c r="B19" s="979">
        <f t="shared" si="0"/>
        <v>1823</v>
      </c>
      <c r="C19" s="987">
        <v>720</v>
      </c>
      <c r="D19" s="987">
        <v>560</v>
      </c>
      <c r="E19" s="987">
        <v>339</v>
      </c>
      <c r="F19" s="987">
        <v>204</v>
      </c>
      <c r="G19" s="988" t="s">
        <v>451</v>
      </c>
      <c r="H19" s="996"/>
      <c r="I19" s="945"/>
      <c r="J19" s="945"/>
      <c r="K19" s="945"/>
      <c r="L19" s="945"/>
      <c r="M19" s="984"/>
      <c r="N19" s="984"/>
      <c r="O19" s="984"/>
      <c r="P19" s="984"/>
      <c r="Q19" s="984"/>
    </row>
    <row r="20" spans="1:17" s="985" customFormat="1" ht="15" customHeight="1">
      <c r="A20" s="994" t="s">
        <v>452</v>
      </c>
      <c r="B20" s="979">
        <f t="shared" si="0"/>
        <v>946</v>
      </c>
      <c r="C20" s="987">
        <v>292</v>
      </c>
      <c r="D20" s="987">
        <v>358</v>
      </c>
      <c r="E20" s="987">
        <v>198</v>
      </c>
      <c r="F20" s="987">
        <v>98</v>
      </c>
      <c r="G20" s="988" t="s">
        <v>453</v>
      </c>
      <c r="H20" s="996"/>
      <c r="I20" s="945"/>
      <c r="J20" s="945"/>
      <c r="K20" s="945"/>
      <c r="L20" s="945"/>
      <c r="M20" s="984"/>
      <c r="N20" s="984"/>
      <c r="O20" s="984"/>
      <c r="P20" s="984"/>
      <c r="Q20" s="984"/>
    </row>
    <row r="21" spans="1:17" s="985" customFormat="1" ht="15" customHeight="1">
      <c r="A21" s="994" t="s">
        <v>454</v>
      </c>
      <c r="B21" s="979">
        <f t="shared" si="0"/>
        <v>983</v>
      </c>
      <c r="C21" s="987">
        <v>381</v>
      </c>
      <c r="D21" s="987">
        <v>415</v>
      </c>
      <c r="E21" s="987">
        <v>127</v>
      </c>
      <c r="F21" s="987">
        <v>60</v>
      </c>
      <c r="G21" s="988" t="s">
        <v>455</v>
      </c>
      <c r="H21" s="996"/>
      <c r="I21" s="945"/>
      <c r="J21" s="945"/>
      <c r="K21" s="945"/>
      <c r="L21" s="945"/>
      <c r="M21" s="984"/>
      <c r="N21" s="984"/>
      <c r="O21" s="984"/>
      <c r="P21" s="984"/>
      <c r="Q21" s="984"/>
    </row>
    <row r="22" spans="1:17" s="985" customFormat="1" ht="15" customHeight="1">
      <c r="A22" s="978" t="s">
        <v>426</v>
      </c>
      <c r="B22" s="979">
        <f t="shared" si="0"/>
        <v>16369</v>
      </c>
      <c r="C22" s="979">
        <f>SUM(C23:C28)</f>
        <v>5561</v>
      </c>
      <c r="D22" s="979">
        <f>SUM(D23:D28)</f>
        <v>5424</v>
      </c>
      <c r="E22" s="979">
        <f>SUM(E23:E28)</f>
        <v>3549</v>
      </c>
      <c r="F22" s="979">
        <f>SUM(F23:F28)</f>
        <v>1835</v>
      </c>
      <c r="G22" s="990" t="s">
        <v>151</v>
      </c>
      <c r="H22" s="991"/>
      <c r="I22" s="998"/>
      <c r="J22" s="998"/>
      <c r="K22" s="998"/>
      <c r="L22" s="998"/>
      <c r="M22" s="984"/>
      <c r="N22" s="984"/>
      <c r="O22" s="984"/>
      <c r="P22" s="984"/>
      <c r="Q22" s="984"/>
    </row>
    <row r="23" spans="1:17" s="985" customFormat="1" ht="15" customHeight="1">
      <c r="A23" s="999" t="s">
        <v>456</v>
      </c>
      <c r="B23" s="979">
        <f t="shared" si="0"/>
        <v>8953</v>
      </c>
      <c r="C23" s="987">
        <v>3435</v>
      </c>
      <c r="D23" s="987">
        <v>3507</v>
      </c>
      <c r="E23" s="987">
        <v>1593</v>
      </c>
      <c r="F23" s="987">
        <v>418</v>
      </c>
      <c r="G23" s="997" t="s">
        <v>457</v>
      </c>
      <c r="H23" s="989"/>
      <c r="I23" s="945"/>
      <c r="J23" s="945"/>
      <c r="K23" s="945"/>
      <c r="L23" s="945"/>
      <c r="M23" s="984"/>
      <c r="N23" s="984"/>
      <c r="O23" s="984"/>
      <c r="P23" s="984"/>
      <c r="Q23" s="984"/>
    </row>
    <row r="24" spans="1:17" s="985" customFormat="1" ht="15" customHeight="1">
      <c r="A24" s="994" t="s">
        <v>458</v>
      </c>
      <c r="B24" s="979">
        <f t="shared" si="0"/>
        <v>2050</v>
      </c>
      <c r="C24" s="987">
        <v>737</v>
      </c>
      <c r="D24" s="1000">
        <v>600</v>
      </c>
      <c r="E24" s="987">
        <v>356</v>
      </c>
      <c r="F24" s="1000">
        <v>357</v>
      </c>
      <c r="G24" s="997" t="s">
        <v>459</v>
      </c>
      <c r="H24" s="996"/>
      <c r="I24" s="945"/>
      <c r="J24" s="945"/>
      <c r="K24" s="945"/>
      <c r="L24" s="945"/>
      <c r="M24" s="984"/>
      <c r="N24" s="984"/>
      <c r="O24" s="984"/>
      <c r="P24" s="984"/>
      <c r="Q24" s="984"/>
    </row>
    <row r="25" spans="1:17" s="985" customFormat="1" ht="15" customHeight="1">
      <c r="A25" s="994" t="s">
        <v>460</v>
      </c>
      <c r="B25" s="979">
        <f t="shared" si="0"/>
        <v>348</v>
      </c>
      <c r="C25" s="987">
        <v>39</v>
      </c>
      <c r="D25" s="987">
        <v>77</v>
      </c>
      <c r="E25" s="987">
        <v>100</v>
      </c>
      <c r="F25" s="987">
        <v>132</v>
      </c>
      <c r="G25" s="997" t="s">
        <v>461</v>
      </c>
      <c r="H25" s="996"/>
      <c r="I25" s="945"/>
      <c r="J25" s="945"/>
      <c r="K25" s="945"/>
      <c r="L25" s="945"/>
      <c r="M25" s="984"/>
      <c r="N25" s="984"/>
      <c r="O25" s="984"/>
      <c r="P25" s="984"/>
      <c r="Q25" s="984"/>
    </row>
    <row r="26" spans="1:17" s="985" customFormat="1" ht="15" customHeight="1">
      <c r="A26" s="994" t="s">
        <v>462</v>
      </c>
      <c r="B26" s="979">
        <f t="shared" si="0"/>
        <v>2910</v>
      </c>
      <c r="C26" s="987">
        <v>689</v>
      </c>
      <c r="D26" s="987">
        <v>744</v>
      </c>
      <c r="E26" s="987">
        <v>897</v>
      </c>
      <c r="F26" s="987">
        <v>580</v>
      </c>
      <c r="G26" s="988" t="s">
        <v>463</v>
      </c>
      <c r="H26" s="996"/>
      <c r="I26" s="945"/>
      <c r="J26" s="945"/>
      <c r="K26" s="945"/>
      <c r="L26" s="945"/>
      <c r="M26" s="984"/>
      <c r="N26" s="984"/>
      <c r="O26" s="984"/>
      <c r="P26" s="984"/>
      <c r="Q26" s="984"/>
    </row>
    <row r="27" spans="1:17" s="985" customFormat="1" ht="15" customHeight="1">
      <c r="A27" s="1001" t="s">
        <v>464</v>
      </c>
      <c r="B27" s="979">
        <f t="shared" si="0"/>
        <v>466</v>
      </c>
      <c r="C27" s="987">
        <v>83</v>
      </c>
      <c r="D27" s="987">
        <v>157</v>
      </c>
      <c r="E27" s="987">
        <v>113</v>
      </c>
      <c r="F27" s="987">
        <v>113</v>
      </c>
      <c r="G27" s="1001" t="s">
        <v>465</v>
      </c>
      <c r="H27" s="996"/>
      <c r="I27" s="945"/>
      <c r="J27" s="945"/>
      <c r="K27" s="945"/>
      <c r="L27" s="945"/>
      <c r="M27" s="984"/>
      <c r="N27" s="984"/>
      <c r="O27" s="984"/>
      <c r="P27" s="984"/>
      <c r="Q27" s="984"/>
    </row>
    <row r="28" spans="1:17" s="985" customFormat="1" ht="15" customHeight="1">
      <c r="A28" s="994" t="s">
        <v>162</v>
      </c>
      <c r="B28" s="979">
        <f t="shared" si="0"/>
        <v>1642</v>
      </c>
      <c r="C28" s="987">
        <v>578</v>
      </c>
      <c r="D28" s="987">
        <v>339</v>
      </c>
      <c r="E28" s="987">
        <v>490</v>
      </c>
      <c r="F28" s="987">
        <v>235</v>
      </c>
      <c r="G28" s="988" t="s">
        <v>466</v>
      </c>
      <c r="H28" s="996"/>
      <c r="I28" s="945"/>
      <c r="J28" s="945"/>
      <c r="K28" s="945"/>
      <c r="L28" s="945"/>
      <c r="M28" s="984"/>
      <c r="N28" s="984"/>
      <c r="O28" s="984"/>
      <c r="P28" s="984"/>
      <c r="Q28" s="984"/>
    </row>
    <row r="29" spans="1:17" s="985" customFormat="1" ht="15" customHeight="1">
      <c r="A29" s="978" t="s">
        <v>467</v>
      </c>
      <c r="B29" s="979">
        <f>SUM(C29:F29)</f>
        <v>25356</v>
      </c>
      <c r="C29" s="979">
        <f>SUM(C30:C37)</f>
        <v>11091</v>
      </c>
      <c r="D29" s="613">
        <f>SUM(D30:D37)</f>
        <v>6994</v>
      </c>
      <c r="E29" s="979">
        <f>SUM(E30:E37)</f>
        <v>4940</v>
      </c>
      <c r="F29" s="979">
        <f>SUM(F30:F37)</f>
        <v>2331</v>
      </c>
      <c r="G29" s="981" t="s">
        <v>423</v>
      </c>
      <c r="H29" s="996"/>
      <c r="I29" s="945"/>
      <c r="J29" s="945"/>
      <c r="K29" s="945"/>
      <c r="L29" s="945"/>
      <c r="M29" s="984"/>
      <c r="N29" s="984"/>
      <c r="O29" s="984"/>
      <c r="P29" s="984"/>
      <c r="Q29" s="984"/>
    </row>
    <row r="30" spans="1:17" s="985" customFormat="1" ht="15" customHeight="1">
      <c r="A30" s="993" t="s">
        <v>468</v>
      </c>
      <c r="B30" s="979">
        <f t="shared" ref="B30:B52" si="1">SUM(C30:F30)</f>
        <v>14456</v>
      </c>
      <c r="C30" s="987">
        <v>6943</v>
      </c>
      <c r="D30" s="987">
        <v>4123</v>
      </c>
      <c r="E30" s="987">
        <v>2390</v>
      </c>
      <c r="F30" s="987">
        <v>1000</v>
      </c>
      <c r="G30" s="997" t="s">
        <v>469</v>
      </c>
      <c r="H30" s="996"/>
      <c r="I30" s="945"/>
      <c r="J30" s="945"/>
      <c r="K30" s="945"/>
      <c r="L30" s="945"/>
      <c r="M30" s="984"/>
      <c r="N30" s="984"/>
      <c r="O30" s="984"/>
      <c r="P30" s="984"/>
      <c r="Q30" s="984"/>
    </row>
    <row r="31" spans="1:17" s="985" customFormat="1" ht="15" customHeight="1">
      <c r="A31" s="993" t="s">
        <v>470</v>
      </c>
      <c r="B31" s="979">
        <f t="shared" si="1"/>
        <v>198</v>
      </c>
      <c r="C31" s="987">
        <v>56</v>
      </c>
      <c r="D31" s="987">
        <v>56</v>
      </c>
      <c r="E31" s="987">
        <v>86</v>
      </c>
      <c r="F31" s="1000"/>
      <c r="G31" s="988" t="s">
        <v>471</v>
      </c>
      <c r="H31" s="996"/>
      <c r="I31" s="945"/>
      <c r="J31" s="945"/>
      <c r="K31" s="945"/>
      <c r="L31" s="945"/>
      <c r="M31" s="984"/>
      <c r="N31" s="984"/>
      <c r="O31" s="984"/>
      <c r="P31" s="984"/>
      <c r="Q31" s="984"/>
    </row>
    <row r="32" spans="1:17" s="985" customFormat="1" ht="15" customHeight="1">
      <c r="A32" s="993" t="s">
        <v>472</v>
      </c>
      <c r="B32" s="979">
        <f t="shared" si="1"/>
        <v>515</v>
      </c>
      <c r="C32" s="922"/>
      <c r="D32" s="922"/>
      <c r="E32" s="987">
        <v>239</v>
      </c>
      <c r="F32" s="987">
        <v>276</v>
      </c>
      <c r="G32" s="988" t="s">
        <v>473</v>
      </c>
      <c r="H32" s="982"/>
      <c r="I32" s="1002"/>
      <c r="J32" s="1002"/>
      <c r="K32" s="1002"/>
      <c r="L32" s="1002"/>
      <c r="M32" s="984"/>
      <c r="N32" s="984"/>
      <c r="O32" s="984"/>
      <c r="P32" s="984"/>
      <c r="Q32" s="984"/>
    </row>
    <row r="33" spans="1:17" s="985" customFormat="1" ht="15" customHeight="1">
      <c r="A33" s="993" t="s">
        <v>474</v>
      </c>
      <c r="B33" s="979">
        <f t="shared" si="1"/>
        <v>1566</v>
      </c>
      <c r="C33" s="987">
        <v>797</v>
      </c>
      <c r="D33" s="987">
        <v>334</v>
      </c>
      <c r="E33" s="987">
        <v>341</v>
      </c>
      <c r="F33" s="987">
        <v>94</v>
      </c>
      <c r="G33" s="988" t="s">
        <v>475</v>
      </c>
      <c r="H33" s="996"/>
      <c r="I33" s="945"/>
      <c r="J33" s="945"/>
      <c r="K33" s="945"/>
      <c r="L33" s="945"/>
      <c r="M33" s="984"/>
      <c r="N33" s="984"/>
      <c r="O33" s="984"/>
      <c r="P33" s="984"/>
      <c r="Q33" s="984"/>
    </row>
    <row r="34" spans="1:17" s="985" customFormat="1" ht="15" customHeight="1">
      <c r="A34" s="993" t="s">
        <v>476</v>
      </c>
      <c r="B34" s="979">
        <f t="shared" si="1"/>
        <v>1416</v>
      </c>
      <c r="C34" s="987">
        <v>535</v>
      </c>
      <c r="D34" s="987">
        <v>460</v>
      </c>
      <c r="E34" s="987">
        <v>228</v>
      </c>
      <c r="F34" s="987">
        <v>193</v>
      </c>
      <c r="G34" s="988" t="s">
        <v>477</v>
      </c>
      <c r="H34" s="989"/>
      <c r="I34" s="945"/>
      <c r="J34" s="945"/>
      <c r="K34" s="945"/>
      <c r="L34" s="945"/>
      <c r="M34" s="984"/>
      <c r="N34" s="984"/>
      <c r="O34" s="984"/>
      <c r="P34" s="984"/>
      <c r="Q34" s="984"/>
    </row>
    <row r="35" spans="1:17" s="985" customFormat="1" ht="15" customHeight="1">
      <c r="A35" s="993" t="s">
        <v>478</v>
      </c>
      <c r="B35" s="979">
        <f t="shared" si="1"/>
        <v>993</v>
      </c>
      <c r="C35" s="987">
        <v>224</v>
      </c>
      <c r="D35" s="987">
        <v>195</v>
      </c>
      <c r="E35" s="987">
        <v>433</v>
      </c>
      <c r="F35" s="987">
        <v>141</v>
      </c>
      <c r="G35" s="988" t="s">
        <v>358</v>
      </c>
      <c r="H35" s="996"/>
      <c r="I35" s="945"/>
      <c r="J35" s="945"/>
      <c r="K35" s="945"/>
      <c r="L35" s="945"/>
      <c r="M35" s="984"/>
      <c r="N35" s="984"/>
      <c r="O35" s="984"/>
      <c r="P35" s="984"/>
      <c r="Q35" s="984"/>
    </row>
    <row r="36" spans="1:17" s="985" customFormat="1" ht="15" customHeight="1">
      <c r="A36" s="986" t="s">
        <v>134</v>
      </c>
      <c r="B36" s="979">
        <f t="shared" si="1"/>
        <v>5537</v>
      </c>
      <c r="C36" s="987">
        <v>2425</v>
      </c>
      <c r="D36" s="987">
        <v>1754</v>
      </c>
      <c r="E36" s="987">
        <v>842</v>
      </c>
      <c r="F36" s="987">
        <v>516</v>
      </c>
      <c r="G36" s="988" t="s">
        <v>479</v>
      </c>
      <c r="H36" s="991"/>
      <c r="I36" s="1002"/>
      <c r="J36" s="1002"/>
      <c r="K36" s="1002"/>
      <c r="L36" s="1002"/>
      <c r="M36" s="984"/>
      <c r="N36" s="984"/>
      <c r="O36" s="984"/>
      <c r="P36" s="984"/>
      <c r="Q36" s="984"/>
    </row>
    <row r="37" spans="1:17" s="985" customFormat="1" ht="15" customHeight="1">
      <c r="A37" s="986" t="s">
        <v>541</v>
      </c>
      <c r="B37" s="979">
        <f t="shared" si="1"/>
        <v>675</v>
      </c>
      <c r="C37" s="987">
        <v>111</v>
      </c>
      <c r="D37" s="987">
        <v>72</v>
      </c>
      <c r="E37" s="987">
        <v>381</v>
      </c>
      <c r="F37" s="987">
        <v>111</v>
      </c>
      <c r="G37" s="1001" t="s">
        <v>542</v>
      </c>
      <c r="H37" s="134"/>
      <c r="I37" s="945"/>
      <c r="J37" s="945"/>
      <c r="K37" s="945"/>
      <c r="L37" s="945"/>
      <c r="M37" s="984"/>
      <c r="N37" s="984"/>
      <c r="O37" s="984"/>
      <c r="P37" s="984"/>
      <c r="Q37" s="984"/>
    </row>
    <row r="38" spans="1:17" s="985" customFormat="1" ht="15" customHeight="1">
      <c r="A38" s="1003" t="s">
        <v>373</v>
      </c>
      <c r="B38" s="979">
        <f t="shared" si="1"/>
        <v>19790</v>
      </c>
      <c r="C38" s="979">
        <f>SUM(C39:C46)</f>
        <v>7804</v>
      </c>
      <c r="D38" s="613">
        <f t="shared" ref="D38:F38" si="2">SUM(D39:D46)</f>
        <v>4696</v>
      </c>
      <c r="E38" s="979">
        <f t="shared" si="2"/>
        <v>4867</v>
      </c>
      <c r="F38" s="979">
        <f t="shared" si="2"/>
        <v>2423</v>
      </c>
      <c r="G38" s="1063" t="s">
        <v>34</v>
      </c>
      <c r="H38" s="134"/>
      <c r="I38" s="945"/>
      <c r="J38" s="945"/>
      <c r="K38" s="945"/>
      <c r="L38" s="945"/>
      <c r="M38" s="984"/>
      <c r="N38" s="984"/>
      <c r="O38" s="984"/>
      <c r="P38" s="984"/>
      <c r="Q38" s="984"/>
    </row>
    <row r="39" spans="1:17" s="985" customFormat="1" ht="15" customHeight="1">
      <c r="A39" s="1005" t="s">
        <v>533</v>
      </c>
      <c r="B39" s="979">
        <f t="shared" si="1"/>
        <v>8837</v>
      </c>
      <c r="C39" s="987">
        <v>4600</v>
      </c>
      <c r="D39" s="987">
        <v>1948</v>
      </c>
      <c r="E39" s="987">
        <v>1604</v>
      </c>
      <c r="F39" s="987">
        <v>685</v>
      </c>
      <c r="G39" s="1064" t="s">
        <v>534</v>
      </c>
      <c r="H39" s="134"/>
      <c r="I39" s="945"/>
      <c r="J39" s="945"/>
      <c r="K39" s="945"/>
      <c r="L39" s="945"/>
      <c r="M39" s="984"/>
      <c r="N39" s="984"/>
      <c r="O39" s="984"/>
      <c r="P39" s="984"/>
      <c r="Q39" s="984"/>
    </row>
    <row r="40" spans="1:17" s="985" customFormat="1" ht="15" customHeight="1">
      <c r="A40" s="1065" t="s">
        <v>535</v>
      </c>
      <c r="B40" s="979">
        <f t="shared" si="1"/>
        <v>2943</v>
      </c>
      <c r="C40" s="987">
        <v>1124</v>
      </c>
      <c r="D40" s="987">
        <v>669</v>
      </c>
      <c r="E40" s="987">
        <v>754</v>
      </c>
      <c r="F40" s="987">
        <v>396</v>
      </c>
      <c r="G40" s="1066" t="s">
        <v>536</v>
      </c>
      <c r="H40" s="134"/>
      <c r="I40" s="945"/>
      <c r="J40" s="945"/>
      <c r="K40" s="945"/>
      <c r="L40" s="945"/>
      <c r="M40" s="984"/>
      <c r="N40" s="984"/>
      <c r="O40" s="984"/>
      <c r="P40" s="984"/>
      <c r="Q40" s="984"/>
    </row>
    <row r="41" spans="1:17" s="985" customFormat="1" ht="15" customHeight="1">
      <c r="A41" s="986" t="s">
        <v>537</v>
      </c>
      <c r="B41" s="979">
        <f t="shared" si="1"/>
        <v>784</v>
      </c>
      <c r="C41" s="987">
        <v>108</v>
      </c>
      <c r="D41" s="987">
        <v>284</v>
      </c>
      <c r="E41" s="987">
        <v>269</v>
      </c>
      <c r="F41" s="987">
        <v>123</v>
      </c>
      <c r="G41" s="1064" t="s">
        <v>538</v>
      </c>
      <c r="H41" s="134"/>
      <c r="I41" s="945"/>
      <c r="J41" s="945"/>
      <c r="K41" s="945"/>
      <c r="L41" s="945"/>
      <c r="M41" s="984"/>
      <c r="N41" s="984"/>
      <c r="O41" s="984"/>
      <c r="P41" s="984"/>
      <c r="Q41" s="984"/>
    </row>
    <row r="42" spans="1:17" s="985" customFormat="1" ht="15" customHeight="1">
      <c r="A42" s="986" t="s">
        <v>41</v>
      </c>
      <c r="B42" s="979">
        <f t="shared" si="1"/>
        <v>0</v>
      </c>
      <c r="C42" s="987"/>
      <c r="D42" s="987"/>
      <c r="E42" s="987"/>
      <c r="F42" s="987"/>
      <c r="G42" s="1064" t="s">
        <v>42</v>
      </c>
      <c r="H42" s="991"/>
      <c r="I42" s="992"/>
      <c r="J42" s="992"/>
      <c r="K42" s="992"/>
      <c r="L42" s="992"/>
      <c r="M42" s="984"/>
      <c r="N42" s="984"/>
      <c r="O42" s="984"/>
      <c r="P42" s="984"/>
      <c r="Q42" s="984"/>
    </row>
    <row r="43" spans="1:17" s="985" customFormat="1" ht="15" customHeight="1">
      <c r="A43" s="986" t="s">
        <v>480</v>
      </c>
      <c r="B43" s="979">
        <f t="shared" si="1"/>
        <v>1557</v>
      </c>
      <c r="C43" s="987">
        <v>310</v>
      </c>
      <c r="D43" s="987">
        <v>238</v>
      </c>
      <c r="E43" s="987">
        <v>671</v>
      </c>
      <c r="F43" s="987">
        <v>338</v>
      </c>
      <c r="G43" s="1064" t="s">
        <v>44</v>
      </c>
      <c r="H43" s="134"/>
      <c r="I43" s="945"/>
      <c r="J43" s="945"/>
      <c r="K43" s="945"/>
      <c r="L43" s="945"/>
      <c r="M43" s="984"/>
      <c r="N43" s="984"/>
      <c r="O43" s="984"/>
      <c r="P43" s="984"/>
      <c r="Q43" s="984"/>
    </row>
    <row r="44" spans="1:17" s="985" customFormat="1" ht="15" customHeight="1">
      <c r="A44" s="1067" t="s">
        <v>481</v>
      </c>
      <c r="B44" s="979">
        <f t="shared" si="1"/>
        <v>3617</v>
      </c>
      <c r="C44" s="987">
        <v>1062</v>
      </c>
      <c r="D44" s="987">
        <v>992</v>
      </c>
      <c r="E44" s="987">
        <v>992</v>
      </c>
      <c r="F44" s="987">
        <v>571</v>
      </c>
      <c r="G44" s="1064" t="s">
        <v>46</v>
      </c>
      <c r="H44" s="134"/>
      <c r="I44" s="945"/>
      <c r="J44" s="945"/>
      <c r="K44" s="945"/>
      <c r="L44" s="945"/>
      <c r="M44" s="984"/>
      <c r="N44" s="984"/>
      <c r="O44" s="984"/>
      <c r="P44" s="984"/>
      <c r="Q44" s="984"/>
    </row>
    <row r="45" spans="1:17" s="985" customFormat="1" ht="15" customHeight="1">
      <c r="A45" s="986" t="s">
        <v>49</v>
      </c>
      <c r="B45" s="979">
        <f t="shared" si="1"/>
        <v>1829</v>
      </c>
      <c r="C45" s="987">
        <v>545</v>
      </c>
      <c r="D45" s="987">
        <v>516</v>
      </c>
      <c r="E45" s="987">
        <v>513</v>
      </c>
      <c r="F45" s="987">
        <v>255</v>
      </c>
      <c r="G45" s="1068" t="s">
        <v>50</v>
      </c>
      <c r="H45" s="134"/>
      <c r="I45" s="945"/>
      <c r="J45" s="945"/>
      <c r="K45" s="945"/>
      <c r="L45" s="945"/>
      <c r="M45" s="984"/>
      <c r="N45" s="984"/>
      <c r="O45" s="984"/>
      <c r="P45" s="984"/>
      <c r="Q45" s="984"/>
    </row>
    <row r="46" spans="1:17" s="985" customFormat="1" ht="15" customHeight="1">
      <c r="A46" s="986" t="s">
        <v>539</v>
      </c>
      <c r="B46" s="979">
        <f t="shared" si="1"/>
        <v>223</v>
      </c>
      <c r="C46" s="987">
        <v>55</v>
      </c>
      <c r="D46" s="987">
        <v>49</v>
      </c>
      <c r="E46" s="987">
        <v>64</v>
      </c>
      <c r="F46" s="987">
        <v>55</v>
      </c>
      <c r="G46" s="1068" t="s">
        <v>540</v>
      </c>
      <c r="H46" s="134"/>
      <c r="I46" s="945"/>
      <c r="J46" s="945"/>
      <c r="K46" s="945"/>
      <c r="L46" s="945"/>
      <c r="M46" s="984"/>
      <c r="N46" s="984"/>
      <c r="O46" s="984"/>
      <c r="P46" s="984"/>
      <c r="Q46" s="984"/>
    </row>
    <row r="47" spans="1:17" s="985" customFormat="1" ht="15" customHeight="1">
      <c r="A47" s="1003" t="s">
        <v>482</v>
      </c>
      <c r="B47" s="979">
        <f t="shared" si="1"/>
        <v>8179</v>
      </c>
      <c r="C47" s="979">
        <f>SUM(C48:C52)</f>
        <v>3222</v>
      </c>
      <c r="D47" s="613">
        <f t="shared" ref="D47:F47" si="3">SUM(D48:D52)</f>
        <v>1973</v>
      </c>
      <c r="E47" s="979">
        <f t="shared" si="3"/>
        <v>1682</v>
      </c>
      <c r="F47" s="979">
        <f t="shared" si="3"/>
        <v>1302</v>
      </c>
      <c r="G47" s="1006" t="s">
        <v>412</v>
      </c>
      <c r="H47" s="134"/>
      <c r="I47" s="945"/>
      <c r="J47" s="945"/>
      <c r="K47" s="945"/>
      <c r="L47" s="945"/>
      <c r="M47" s="984"/>
      <c r="N47" s="984"/>
      <c r="O47" s="984"/>
      <c r="P47" s="984"/>
      <c r="Q47" s="984"/>
    </row>
    <row r="48" spans="1:17" s="985" customFormat="1" ht="15" customHeight="1">
      <c r="A48" s="986" t="s">
        <v>140</v>
      </c>
      <c r="B48" s="979">
        <f t="shared" si="1"/>
        <v>3765</v>
      </c>
      <c r="C48" s="987">
        <v>1580</v>
      </c>
      <c r="D48" s="987">
        <v>975</v>
      </c>
      <c r="E48" s="987">
        <v>680</v>
      </c>
      <c r="F48" s="987">
        <v>530</v>
      </c>
      <c r="G48" s="1064" t="s">
        <v>483</v>
      </c>
      <c r="H48" s="134"/>
      <c r="I48" s="945"/>
      <c r="J48" s="945"/>
      <c r="K48" s="945"/>
      <c r="L48" s="945"/>
      <c r="M48" s="984"/>
      <c r="N48" s="984"/>
      <c r="O48" s="984"/>
      <c r="P48" s="984"/>
      <c r="Q48" s="984"/>
    </row>
    <row r="49" spans="1:17" s="985" customFormat="1" ht="15" customHeight="1">
      <c r="A49" s="986" t="s">
        <v>142</v>
      </c>
      <c r="B49" s="979">
        <f t="shared" si="1"/>
        <v>475</v>
      </c>
      <c r="C49" s="987">
        <v>78</v>
      </c>
      <c r="D49" s="987">
        <v>55</v>
      </c>
      <c r="E49" s="987">
        <v>210</v>
      </c>
      <c r="F49" s="987">
        <v>132</v>
      </c>
      <c r="G49" s="1064" t="s">
        <v>484</v>
      </c>
      <c r="H49" s="991"/>
      <c r="I49" s="983"/>
      <c r="J49" s="983"/>
      <c r="K49" s="983"/>
      <c r="L49" s="983"/>
      <c r="M49" s="984"/>
      <c r="N49" s="984"/>
      <c r="O49" s="984"/>
      <c r="P49" s="984"/>
      <c r="Q49" s="984"/>
    </row>
    <row r="50" spans="1:17" s="985" customFormat="1" ht="15" customHeight="1">
      <c r="A50" s="986" t="s">
        <v>485</v>
      </c>
      <c r="B50" s="979">
        <f t="shared" si="1"/>
        <v>2370</v>
      </c>
      <c r="C50" s="987">
        <v>1018</v>
      </c>
      <c r="D50" s="987">
        <v>634</v>
      </c>
      <c r="E50" s="987">
        <v>374</v>
      </c>
      <c r="F50" s="987">
        <v>344</v>
      </c>
      <c r="G50" s="1066" t="s">
        <v>486</v>
      </c>
      <c r="H50" s="1007"/>
      <c r="I50" s="945"/>
      <c r="J50" s="945"/>
      <c r="K50" s="945"/>
      <c r="L50" s="945"/>
      <c r="M50" s="984"/>
      <c r="N50" s="984"/>
      <c r="O50" s="984"/>
      <c r="P50" s="984"/>
      <c r="Q50" s="984"/>
    </row>
    <row r="51" spans="1:17" s="985" customFormat="1" ht="15" customHeight="1">
      <c r="A51" s="986" t="s">
        <v>146</v>
      </c>
      <c r="B51" s="979">
        <f t="shared" si="1"/>
        <v>872</v>
      </c>
      <c r="C51" s="987">
        <v>218</v>
      </c>
      <c r="D51" s="987">
        <v>219</v>
      </c>
      <c r="E51" s="987">
        <v>257</v>
      </c>
      <c r="F51" s="987">
        <v>178</v>
      </c>
      <c r="G51" s="1064" t="s">
        <v>487</v>
      </c>
      <c r="H51" s="996"/>
      <c r="I51" s="945"/>
      <c r="J51" s="945"/>
      <c r="K51" s="945"/>
      <c r="L51" s="945"/>
      <c r="M51" s="984"/>
      <c r="N51" s="984"/>
      <c r="O51" s="984"/>
      <c r="P51" s="984"/>
      <c r="Q51" s="984"/>
    </row>
    <row r="52" spans="1:17" s="985" customFormat="1" ht="15" customHeight="1">
      <c r="A52" s="986" t="s">
        <v>488</v>
      </c>
      <c r="B52" s="979">
        <f t="shared" si="1"/>
        <v>697</v>
      </c>
      <c r="C52" s="987">
        <v>328</v>
      </c>
      <c r="D52" s="987">
        <v>90</v>
      </c>
      <c r="E52" s="987">
        <v>161</v>
      </c>
      <c r="F52" s="987">
        <v>118</v>
      </c>
      <c r="G52" s="1001" t="s">
        <v>489</v>
      </c>
      <c r="H52" s="989"/>
      <c r="I52" s="945"/>
      <c r="J52" s="945"/>
      <c r="K52" s="945"/>
      <c r="L52" s="945"/>
      <c r="M52" s="984"/>
      <c r="N52" s="984"/>
      <c r="O52" s="984"/>
      <c r="P52" s="984"/>
      <c r="Q52" s="984"/>
    </row>
    <row r="53" spans="1:17" s="985" customFormat="1" ht="12.75" customHeight="1">
      <c r="A53" s="1008"/>
      <c r="B53" s="1009"/>
      <c r="C53" s="1010"/>
      <c r="D53" s="1010"/>
      <c r="E53" s="1010"/>
      <c r="F53" s="1010"/>
      <c r="G53" s="1011"/>
      <c r="H53" s="1012"/>
      <c r="I53" s="1013"/>
      <c r="J53" s="984"/>
      <c r="K53" s="984"/>
      <c r="L53" s="984"/>
      <c r="M53" s="984"/>
    </row>
    <row r="54" spans="1:17" s="985" customFormat="1" ht="12.75" customHeight="1">
      <c r="A54" s="1014"/>
      <c r="B54" s="1009"/>
      <c r="C54" s="1010"/>
      <c r="D54" s="1010"/>
      <c r="E54" s="1010"/>
      <c r="F54" s="1015"/>
      <c r="G54" s="1011"/>
      <c r="H54" s="1012"/>
      <c r="I54" s="1013"/>
      <c r="J54" s="984"/>
      <c r="K54" s="984"/>
      <c r="L54" s="984"/>
      <c r="M54" s="984"/>
    </row>
    <row r="55" spans="1:17" s="985" customFormat="1" ht="12.75" customHeight="1">
      <c r="A55" s="1014"/>
      <c r="B55" s="955"/>
      <c r="C55" s="956"/>
      <c r="D55" s="956"/>
      <c r="E55" s="956"/>
      <c r="F55" s="1016"/>
      <c r="G55" s="1011"/>
      <c r="H55" s="1012"/>
      <c r="I55" s="255"/>
      <c r="J55" s="984"/>
      <c r="K55" s="984"/>
      <c r="L55" s="984"/>
      <c r="M55" s="984"/>
    </row>
    <row r="56" spans="1:17" s="985" customFormat="1" ht="20.25" customHeight="1">
      <c r="A56" s="1170" t="s">
        <v>395</v>
      </c>
      <c r="B56" s="1172"/>
      <c r="C56" s="1172"/>
      <c r="D56" s="1172"/>
      <c r="E56" s="1172"/>
      <c r="F56" s="1172"/>
      <c r="G56" s="1176" t="s">
        <v>396</v>
      </c>
      <c r="H56" s="951"/>
      <c r="I56" s="984"/>
      <c r="J56" s="984"/>
      <c r="K56" s="984"/>
      <c r="L56" s="984"/>
      <c r="M56" s="984"/>
    </row>
    <row r="57" spans="1:17" s="985" customFormat="1" ht="12.75" customHeight="1">
      <c r="A57" s="954"/>
      <c r="B57" s="969"/>
      <c r="C57" s="956"/>
      <c r="D57" s="956"/>
      <c r="E57" s="956"/>
      <c r="F57" s="956"/>
      <c r="G57" s="1026"/>
      <c r="H57" s="958"/>
      <c r="I57" s="984"/>
      <c r="J57" s="984"/>
      <c r="K57" s="984"/>
      <c r="L57" s="984"/>
      <c r="M57" s="984"/>
    </row>
    <row r="58" spans="1:17" s="985" customFormat="1" ht="19.5" customHeight="1">
      <c r="A58" s="1174" t="s">
        <v>666</v>
      </c>
      <c r="B58" s="961"/>
      <c r="C58" s="962"/>
      <c r="D58" s="962"/>
      <c r="E58" s="1355" t="s">
        <v>668</v>
      </c>
      <c r="F58" s="1356"/>
      <c r="G58" s="1356"/>
      <c r="H58" s="963"/>
      <c r="I58" s="984"/>
      <c r="J58" s="984"/>
      <c r="K58" s="984"/>
      <c r="L58" s="984"/>
      <c r="M58" s="984"/>
    </row>
    <row r="59" spans="1:17" s="985" customFormat="1" ht="19.5" customHeight="1">
      <c r="A59" s="1175" t="s">
        <v>670</v>
      </c>
      <c r="B59" s="969"/>
      <c r="C59" s="956"/>
      <c r="D59" s="956"/>
      <c r="E59" s="1358" t="s">
        <v>671</v>
      </c>
      <c r="F59" s="1359"/>
      <c r="G59" s="1359"/>
      <c r="H59" s="958"/>
      <c r="I59" s="984"/>
      <c r="J59" s="984"/>
      <c r="K59" s="984"/>
      <c r="L59" s="984"/>
      <c r="M59" s="984"/>
    </row>
    <row r="60" spans="1:17" s="985" customFormat="1" ht="12.75" customHeight="1">
      <c r="A60" s="966" t="s">
        <v>490</v>
      </c>
      <c r="B60" s="969"/>
      <c r="C60" s="956"/>
      <c r="D60" s="956"/>
      <c r="E60" s="956"/>
      <c r="F60" s="647"/>
      <c r="G60" s="1027" t="s">
        <v>491</v>
      </c>
      <c r="H60" s="958"/>
      <c r="I60" s="984"/>
      <c r="J60" s="984"/>
      <c r="K60" s="984"/>
      <c r="L60" s="984"/>
      <c r="M60" s="984"/>
    </row>
    <row r="61" spans="1:17" s="985" customFormat="1" ht="12.75" customHeight="1">
      <c r="A61" s="966"/>
      <c r="B61" s="969"/>
      <c r="C61" s="956"/>
      <c r="D61" s="956"/>
      <c r="E61" s="956"/>
      <c r="F61" s="647"/>
      <c r="G61" s="1027"/>
      <c r="H61" s="958"/>
      <c r="I61" s="984"/>
      <c r="J61" s="984"/>
      <c r="K61" s="984"/>
      <c r="L61" s="984"/>
      <c r="M61" s="984"/>
    </row>
    <row r="62" spans="1:17" s="985" customFormat="1" ht="15" customHeight="1">
      <c r="A62" s="968" t="s">
        <v>574</v>
      </c>
      <c r="B62" s="969" t="s">
        <v>5</v>
      </c>
      <c r="C62" s="970" t="s">
        <v>430</v>
      </c>
      <c r="D62" s="971" t="s">
        <v>431</v>
      </c>
      <c r="E62" s="971" t="s">
        <v>432</v>
      </c>
      <c r="F62" s="970" t="s">
        <v>433</v>
      </c>
      <c r="G62" s="972" t="s">
        <v>575</v>
      </c>
      <c r="H62" s="958"/>
      <c r="I62" s="984"/>
      <c r="J62" s="984"/>
      <c r="K62" s="984"/>
      <c r="L62" s="984"/>
      <c r="M62" s="984"/>
    </row>
    <row r="63" spans="1:17" s="985" customFormat="1" ht="15" customHeight="1">
      <c r="A63" s="973"/>
      <c r="B63" s="974" t="s">
        <v>434</v>
      </c>
      <c r="C63" s="974" t="s">
        <v>405</v>
      </c>
      <c r="D63" s="974" t="s">
        <v>398</v>
      </c>
      <c r="E63" s="1028" t="s">
        <v>435</v>
      </c>
      <c r="F63" s="1028" t="s">
        <v>436</v>
      </c>
      <c r="G63" s="975"/>
      <c r="H63" s="958"/>
      <c r="I63" s="984"/>
      <c r="J63" s="984"/>
      <c r="K63" s="984"/>
      <c r="L63" s="984"/>
      <c r="M63" s="984"/>
    </row>
    <row r="64" spans="1:17" s="985" customFormat="1" ht="15" customHeight="1">
      <c r="A64" s="976"/>
      <c r="B64" s="969"/>
      <c r="C64" s="955" t="s">
        <v>437</v>
      </c>
      <c r="D64" s="969"/>
      <c r="E64" s="955" t="s">
        <v>438</v>
      </c>
      <c r="F64" s="955" t="s">
        <v>439</v>
      </c>
      <c r="G64" s="977"/>
      <c r="H64" s="958"/>
      <c r="I64" s="984"/>
      <c r="J64" s="984"/>
      <c r="K64" s="984"/>
      <c r="L64" s="984"/>
      <c r="M64" s="984"/>
    </row>
    <row r="65" spans="1:13" s="985" customFormat="1" ht="15" customHeight="1">
      <c r="A65" s="1029"/>
      <c r="B65" s="969"/>
      <c r="C65" s="955"/>
      <c r="D65" s="969"/>
      <c r="E65" s="1030"/>
      <c r="F65" s="1030"/>
      <c r="G65" s="956"/>
      <c r="H65" s="958"/>
      <c r="I65" s="984"/>
      <c r="J65" s="984"/>
      <c r="K65" s="984"/>
      <c r="L65" s="984"/>
      <c r="M65" s="984"/>
    </row>
    <row r="66" spans="1:13" s="985" customFormat="1" ht="15" customHeight="1">
      <c r="A66" s="1031" t="s">
        <v>492</v>
      </c>
      <c r="B66" s="995">
        <f t="shared" ref="B66:B106" si="4">SUM(C66:F66)</f>
        <v>62305</v>
      </c>
      <c r="C66" s="995">
        <f>SUM(C67:C75)</f>
        <v>33522</v>
      </c>
      <c r="D66" s="995">
        <f>SUM(D67:D75)</f>
        <v>16248</v>
      </c>
      <c r="E66" s="995">
        <f>SUM(E67:E75)</f>
        <v>8588</v>
      </c>
      <c r="F66" s="995">
        <f>SUM(F67:F75)</f>
        <v>3947</v>
      </c>
      <c r="G66" s="981" t="s">
        <v>493</v>
      </c>
      <c r="H66" s="1032"/>
      <c r="I66" s="984"/>
      <c r="J66" s="984"/>
      <c r="K66" s="984"/>
      <c r="L66" s="984"/>
      <c r="M66" s="984"/>
    </row>
    <row r="67" spans="1:13" s="985" customFormat="1" ht="15" customHeight="1">
      <c r="A67" s="1033" t="s">
        <v>106</v>
      </c>
      <c r="B67" s="1034">
        <f t="shared" si="4"/>
        <v>38713</v>
      </c>
      <c r="C67" s="1035">
        <v>22858</v>
      </c>
      <c r="D67" s="1035">
        <v>10000</v>
      </c>
      <c r="E67" s="1035">
        <v>4386</v>
      </c>
      <c r="F67" s="1035">
        <v>1469</v>
      </c>
      <c r="G67" s="1036" t="s">
        <v>494</v>
      </c>
      <c r="H67" s="1032"/>
      <c r="I67" s="984"/>
      <c r="J67" s="984"/>
      <c r="K67" s="984"/>
      <c r="L67" s="984"/>
      <c r="M67" s="984"/>
    </row>
    <row r="68" spans="1:13" s="985" customFormat="1" ht="15" customHeight="1">
      <c r="A68" s="1037" t="s">
        <v>495</v>
      </c>
      <c r="B68" s="1034">
        <f t="shared" si="4"/>
        <v>4897</v>
      </c>
      <c r="C68" s="921">
        <v>2293</v>
      </c>
      <c r="D68" s="921">
        <v>1122</v>
      </c>
      <c r="E68" s="921">
        <v>881</v>
      </c>
      <c r="F68" s="921">
        <v>601</v>
      </c>
      <c r="G68" s="988" t="s">
        <v>318</v>
      </c>
      <c r="H68" s="1032"/>
      <c r="I68" s="984"/>
      <c r="J68" s="984"/>
      <c r="K68" s="984"/>
      <c r="L68" s="984"/>
      <c r="M68" s="984"/>
    </row>
    <row r="69" spans="1:13" s="985" customFormat="1" ht="15" customHeight="1">
      <c r="A69" s="1038" t="s">
        <v>102</v>
      </c>
      <c r="B69" s="1034">
        <f t="shared" si="4"/>
        <v>1571</v>
      </c>
      <c r="C69" s="921">
        <v>620</v>
      </c>
      <c r="D69" s="921">
        <v>428</v>
      </c>
      <c r="E69" s="921">
        <v>333</v>
      </c>
      <c r="F69" s="921">
        <v>190</v>
      </c>
      <c r="G69" s="988" t="s">
        <v>496</v>
      </c>
      <c r="H69" s="1032"/>
      <c r="I69" s="984"/>
      <c r="J69" s="984"/>
      <c r="K69" s="984"/>
      <c r="L69" s="984"/>
      <c r="M69" s="984"/>
    </row>
    <row r="70" spans="1:13" s="985" customFormat="1" ht="15" customHeight="1">
      <c r="A70" s="1038" t="s">
        <v>104</v>
      </c>
      <c r="B70" s="1034">
        <f t="shared" si="4"/>
        <v>2168</v>
      </c>
      <c r="C70" s="921">
        <v>953</v>
      </c>
      <c r="D70" s="921">
        <v>433</v>
      </c>
      <c r="E70" s="921">
        <v>432</v>
      </c>
      <c r="F70" s="921">
        <v>350</v>
      </c>
      <c r="G70" s="1039" t="s">
        <v>497</v>
      </c>
      <c r="H70" s="1032"/>
      <c r="I70" s="984"/>
      <c r="J70" s="984"/>
      <c r="K70" s="984"/>
      <c r="L70" s="984"/>
      <c r="M70" s="984"/>
    </row>
    <row r="71" spans="1:13" s="985" customFormat="1" ht="15" customHeight="1">
      <c r="A71" s="1040" t="s">
        <v>108</v>
      </c>
      <c r="B71" s="1034">
        <f t="shared" si="4"/>
        <v>6801</v>
      </c>
      <c r="C71" s="921">
        <v>2750</v>
      </c>
      <c r="D71" s="921">
        <v>2454</v>
      </c>
      <c r="E71" s="921">
        <v>1094</v>
      </c>
      <c r="F71" s="921">
        <v>503</v>
      </c>
      <c r="G71" s="1039" t="s">
        <v>316</v>
      </c>
      <c r="H71" s="1032"/>
      <c r="I71" s="984"/>
      <c r="J71" s="984"/>
      <c r="K71" s="984"/>
      <c r="L71" s="984"/>
      <c r="M71" s="984"/>
    </row>
    <row r="72" spans="1:13" s="985" customFormat="1" ht="15" customHeight="1">
      <c r="A72" s="1041" t="s">
        <v>110</v>
      </c>
      <c r="B72" s="1034">
        <f t="shared" si="4"/>
        <v>886</v>
      </c>
      <c r="C72" s="921">
        <v>393</v>
      </c>
      <c r="D72" s="921">
        <v>167</v>
      </c>
      <c r="E72" s="921">
        <v>189</v>
      </c>
      <c r="F72" s="921">
        <v>137</v>
      </c>
      <c r="G72" s="1042" t="s">
        <v>498</v>
      </c>
      <c r="H72" s="1032"/>
      <c r="I72" s="984"/>
      <c r="J72" s="984"/>
      <c r="K72" s="984"/>
      <c r="L72" s="984"/>
      <c r="M72" s="984"/>
    </row>
    <row r="73" spans="1:13" s="985" customFormat="1" ht="15" customHeight="1">
      <c r="A73" s="1043" t="s">
        <v>499</v>
      </c>
      <c r="B73" s="1034">
        <f t="shared" si="4"/>
        <v>1376</v>
      </c>
      <c r="C73" s="921">
        <v>1002</v>
      </c>
      <c r="D73" s="921">
        <v>267</v>
      </c>
      <c r="E73" s="921"/>
      <c r="F73" s="921">
        <v>107</v>
      </c>
      <c r="G73" s="1001" t="s">
        <v>500</v>
      </c>
      <c r="H73" s="1032"/>
      <c r="I73" s="984"/>
      <c r="J73" s="984"/>
      <c r="K73" s="984"/>
      <c r="L73" s="984"/>
      <c r="M73" s="984"/>
    </row>
    <row r="74" spans="1:13" s="985" customFormat="1" ht="15" customHeight="1">
      <c r="A74" s="1038" t="s">
        <v>116</v>
      </c>
      <c r="B74" s="1034">
        <f t="shared" si="4"/>
        <v>5495</v>
      </c>
      <c r="C74" s="921">
        <v>2561</v>
      </c>
      <c r="D74" s="921">
        <v>1328</v>
      </c>
      <c r="E74" s="921">
        <v>1120</v>
      </c>
      <c r="F74" s="921">
        <v>486</v>
      </c>
      <c r="G74" s="1001" t="s">
        <v>320</v>
      </c>
      <c r="H74" s="1032"/>
      <c r="I74" s="984"/>
      <c r="J74" s="984"/>
      <c r="K74" s="984"/>
      <c r="L74" s="984"/>
      <c r="M74" s="984"/>
    </row>
    <row r="75" spans="1:13" s="985" customFormat="1" ht="15" customHeight="1">
      <c r="A75" s="1040" t="s">
        <v>118</v>
      </c>
      <c r="B75" s="1034">
        <f t="shared" si="4"/>
        <v>398</v>
      </c>
      <c r="C75" s="921">
        <v>92</v>
      </c>
      <c r="D75" s="921">
        <v>49</v>
      </c>
      <c r="E75" s="921">
        <v>153</v>
      </c>
      <c r="F75" s="921">
        <v>104</v>
      </c>
      <c r="G75" s="1001" t="s">
        <v>501</v>
      </c>
      <c r="H75" s="1032"/>
      <c r="I75" s="984"/>
      <c r="J75" s="984"/>
      <c r="K75" s="984"/>
      <c r="L75" s="984"/>
      <c r="M75" s="984"/>
    </row>
    <row r="76" spans="1:13" s="985" customFormat="1" ht="15" customHeight="1">
      <c r="A76" s="1044" t="s">
        <v>376</v>
      </c>
      <c r="B76" s="995">
        <f t="shared" si="4"/>
        <v>40881</v>
      </c>
      <c r="C76" s="995">
        <f>SUM(C77:C83)</f>
        <v>22453</v>
      </c>
      <c r="D76" s="995">
        <f>SUM(D77:D83)</f>
        <v>7179</v>
      </c>
      <c r="E76" s="995">
        <f>SUM(E77:E83)</f>
        <v>7030</v>
      </c>
      <c r="F76" s="995">
        <f>SUM(F77:F83)</f>
        <v>4219</v>
      </c>
      <c r="G76" s="981" t="s">
        <v>425</v>
      </c>
      <c r="H76" s="1032"/>
      <c r="I76" s="984"/>
      <c r="J76" s="984"/>
      <c r="K76" s="984"/>
      <c r="L76" s="984"/>
      <c r="M76" s="984"/>
    </row>
    <row r="77" spans="1:13" s="985" customFormat="1" ht="15" customHeight="1">
      <c r="A77" s="1040" t="s">
        <v>502</v>
      </c>
      <c r="B77" s="1034">
        <f t="shared" si="4"/>
        <v>9928</v>
      </c>
      <c r="C77" s="921">
        <v>7114</v>
      </c>
      <c r="D77" s="921">
        <v>1435</v>
      </c>
      <c r="E77" s="921">
        <v>1020</v>
      </c>
      <c r="F77" s="921">
        <v>359</v>
      </c>
      <c r="G77" s="988" t="s">
        <v>78</v>
      </c>
      <c r="H77" s="1032"/>
      <c r="I77" s="984"/>
      <c r="J77" s="984"/>
      <c r="K77" s="984"/>
      <c r="L77" s="984"/>
      <c r="M77" s="984"/>
    </row>
    <row r="78" spans="1:13" s="985" customFormat="1" ht="15" customHeight="1">
      <c r="A78" s="1045" t="s">
        <v>503</v>
      </c>
      <c r="B78" s="1034">
        <f t="shared" si="4"/>
        <v>9359</v>
      </c>
      <c r="C78" s="921">
        <v>5944</v>
      </c>
      <c r="D78" s="921">
        <v>1764</v>
      </c>
      <c r="E78" s="921">
        <v>924</v>
      </c>
      <c r="F78" s="921">
        <v>727</v>
      </c>
      <c r="G78" s="997" t="s">
        <v>504</v>
      </c>
      <c r="H78" s="1032"/>
      <c r="I78" s="984"/>
      <c r="J78" s="984"/>
      <c r="K78" s="984"/>
      <c r="L78" s="984"/>
      <c r="M78" s="984"/>
    </row>
    <row r="79" spans="1:13" s="985" customFormat="1" ht="15" customHeight="1">
      <c r="A79" s="1040" t="s">
        <v>505</v>
      </c>
      <c r="B79" s="1034">
        <f t="shared" si="4"/>
        <v>5388</v>
      </c>
      <c r="C79" s="921">
        <v>3069</v>
      </c>
      <c r="D79" s="921">
        <v>1014</v>
      </c>
      <c r="E79" s="921">
        <v>699</v>
      </c>
      <c r="F79" s="921">
        <v>606</v>
      </c>
      <c r="G79" s="997" t="s">
        <v>86</v>
      </c>
      <c r="H79" s="1032"/>
      <c r="I79" s="984"/>
      <c r="J79" s="984"/>
      <c r="K79" s="984"/>
      <c r="L79" s="984"/>
      <c r="M79" s="984"/>
    </row>
    <row r="80" spans="1:13" s="985" customFormat="1" ht="15" customHeight="1">
      <c r="A80" s="1040" t="s">
        <v>506</v>
      </c>
      <c r="B80" s="1034">
        <f t="shared" si="4"/>
        <v>8267</v>
      </c>
      <c r="C80" s="921">
        <v>3850</v>
      </c>
      <c r="D80" s="921">
        <v>1381</v>
      </c>
      <c r="E80" s="921">
        <v>1705</v>
      </c>
      <c r="F80" s="921">
        <v>1331</v>
      </c>
      <c r="G80" s="988" t="s">
        <v>74</v>
      </c>
      <c r="H80" s="1032"/>
      <c r="I80" s="984"/>
      <c r="J80" s="984"/>
      <c r="K80" s="984"/>
      <c r="L80" s="984"/>
      <c r="M80" s="984"/>
    </row>
    <row r="81" spans="1:13" s="985" customFormat="1" ht="15" customHeight="1">
      <c r="A81" s="1040" t="s">
        <v>507</v>
      </c>
      <c r="B81" s="1034">
        <f t="shared" si="4"/>
        <v>3582</v>
      </c>
      <c r="C81" s="921">
        <v>1246</v>
      </c>
      <c r="D81" s="921">
        <v>760</v>
      </c>
      <c r="E81" s="921">
        <v>1011</v>
      </c>
      <c r="F81" s="921">
        <v>565</v>
      </c>
      <c r="G81" s="988" t="s">
        <v>76</v>
      </c>
      <c r="H81" s="1032"/>
      <c r="I81" s="984"/>
      <c r="J81" s="984"/>
      <c r="K81" s="984"/>
      <c r="L81" s="984"/>
      <c r="M81" s="984"/>
    </row>
    <row r="82" spans="1:13" s="985" customFormat="1" ht="15" customHeight="1">
      <c r="A82" s="1045" t="s">
        <v>508</v>
      </c>
      <c r="B82" s="1034">
        <f t="shared" si="4"/>
        <v>3266</v>
      </c>
      <c r="C82" s="921">
        <v>983</v>
      </c>
      <c r="D82" s="921">
        <v>624</v>
      </c>
      <c r="E82" s="921">
        <v>1216</v>
      </c>
      <c r="F82" s="921">
        <v>443</v>
      </c>
      <c r="G82" s="988" t="s">
        <v>82</v>
      </c>
      <c r="H82" s="1032"/>
      <c r="I82" s="984"/>
      <c r="J82" s="984"/>
      <c r="K82" s="984"/>
      <c r="L82" s="984"/>
      <c r="M82" s="984"/>
    </row>
    <row r="83" spans="1:13" s="985" customFormat="1" ht="15" customHeight="1">
      <c r="A83" s="1040" t="s">
        <v>509</v>
      </c>
      <c r="B83" s="1034">
        <f t="shared" si="4"/>
        <v>1091</v>
      </c>
      <c r="C83" s="921">
        <v>247</v>
      </c>
      <c r="D83" s="921">
        <v>201</v>
      </c>
      <c r="E83" s="921">
        <v>455</v>
      </c>
      <c r="F83" s="921">
        <v>188</v>
      </c>
      <c r="G83" s="988" t="s">
        <v>84</v>
      </c>
      <c r="H83" s="1032"/>
      <c r="I83" s="984"/>
      <c r="J83" s="984"/>
      <c r="K83" s="984"/>
      <c r="L83" s="984"/>
      <c r="M83" s="984"/>
    </row>
    <row r="84" spans="1:13" s="985" customFormat="1" ht="15" customHeight="1">
      <c r="A84" s="1044" t="s">
        <v>510</v>
      </c>
      <c r="B84" s="995">
        <f t="shared" si="4"/>
        <v>16029</v>
      </c>
      <c r="C84" s="979">
        <f>SUM(C85:C89)</f>
        <v>5814</v>
      </c>
      <c r="D84" s="979">
        <f>SUM(D85:D89)</f>
        <v>4221</v>
      </c>
      <c r="E84" s="979">
        <f>SUM(E85:E89)</f>
        <v>4117</v>
      </c>
      <c r="F84" s="979">
        <f>SUM(F85:F89)</f>
        <v>1877</v>
      </c>
      <c r="G84" s="981" t="s">
        <v>379</v>
      </c>
      <c r="H84" s="1032"/>
      <c r="I84" s="984"/>
      <c r="J84" s="984"/>
      <c r="K84" s="984"/>
      <c r="L84" s="984"/>
      <c r="M84" s="984"/>
    </row>
    <row r="85" spans="1:13" s="985" customFormat="1" ht="15" customHeight="1">
      <c r="A85" s="1040" t="s">
        <v>511</v>
      </c>
      <c r="B85" s="1034">
        <f t="shared" si="4"/>
        <v>1130</v>
      </c>
      <c r="C85" s="921">
        <v>377</v>
      </c>
      <c r="D85" s="921">
        <v>226</v>
      </c>
      <c r="E85" s="921">
        <v>327</v>
      </c>
      <c r="F85" s="921">
        <v>200</v>
      </c>
      <c r="G85" s="988" t="s">
        <v>90</v>
      </c>
      <c r="H85" s="111"/>
      <c r="I85" s="984"/>
      <c r="J85" s="984"/>
      <c r="K85" s="984"/>
      <c r="L85" s="984"/>
      <c r="M85" s="984"/>
    </row>
    <row r="86" spans="1:13" s="985" customFormat="1" ht="15" customHeight="1">
      <c r="A86" s="1045" t="s">
        <v>512</v>
      </c>
      <c r="B86" s="1034">
        <f t="shared" si="4"/>
        <v>5002</v>
      </c>
      <c r="C86" s="921">
        <v>1923</v>
      </c>
      <c r="D86" s="921">
        <v>1409</v>
      </c>
      <c r="E86" s="921">
        <v>1115</v>
      </c>
      <c r="F86" s="921">
        <v>555</v>
      </c>
      <c r="G86" s="988" t="s">
        <v>92</v>
      </c>
      <c r="H86" s="958"/>
      <c r="I86" s="984"/>
      <c r="J86" s="984"/>
      <c r="K86" s="984"/>
      <c r="L86" s="984"/>
      <c r="M86" s="984"/>
    </row>
    <row r="87" spans="1:13" s="1020" customFormat="1" ht="15" customHeight="1">
      <c r="A87" s="1040" t="s">
        <v>513</v>
      </c>
      <c r="B87" s="1034">
        <f t="shared" si="4"/>
        <v>1564</v>
      </c>
      <c r="C87" s="921">
        <v>365</v>
      </c>
      <c r="D87" s="921">
        <v>281</v>
      </c>
      <c r="E87" s="921">
        <v>661</v>
      </c>
      <c r="F87" s="921">
        <v>257</v>
      </c>
      <c r="G87" s="988" t="s">
        <v>94</v>
      </c>
      <c r="H87" s="1032"/>
      <c r="I87" s="984"/>
      <c r="J87" s="1019"/>
      <c r="K87" s="1019"/>
      <c r="L87" s="1019"/>
      <c r="M87" s="1019"/>
    </row>
    <row r="88" spans="1:13" ht="15" customHeight="1">
      <c r="A88" s="1040" t="s">
        <v>514</v>
      </c>
      <c r="B88" s="1034">
        <f t="shared" si="4"/>
        <v>2106</v>
      </c>
      <c r="C88" s="921">
        <v>624</v>
      </c>
      <c r="D88" s="921">
        <v>589</v>
      </c>
      <c r="E88" s="921">
        <v>658</v>
      </c>
      <c r="F88" s="921">
        <v>235</v>
      </c>
      <c r="G88" s="988" t="s">
        <v>96</v>
      </c>
      <c r="H88" s="1046"/>
      <c r="I88" s="984"/>
    </row>
    <row r="89" spans="1:13" s="231" customFormat="1" ht="15" customHeight="1">
      <c r="A89" s="1047" t="s">
        <v>515</v>
      </c>
      <c r="B89" s="1034">
        <f t="shared" si="4"/>
        <v>6227</v>
      </c>
      <c r="C89" s="921">
        <v>2525</v>
      </c>
      <c r="D89" s="921">
        <v>1716</v>
      </c>
      <c r="E89" s="921">
        <v>1356</v>
      </c>
      <c r="F89" s="921">
        <v>630</v>
      </c>
      <c r="G89" s="988" t="s">
        <v>98</v>
      </c>
      <c r="H89" s="958"/>
      <c r="I89" s="984"/>
      <c r="J89" s="255"/>
      <c r="K89" s="255"/>
      <c r="L89" s="255"/>
      <c r="M89" s="255"/>
    </row>
    <row r="90" spans="1:13" ht="17.25" customHeight="1">
      <c r="A90" s="1044" t="s">
        <v>285</v>
      </c>
      <c r="B90" s="995">
        <f t="shared" si="4"/>
        <v>26449</v>
      </c>
      <c r="C90" s="979">
        <f>SUM(C91:C98)</f>
        <v>11337</v>
      </c>
      <c r="D90" s="979">
        <f>SUM(D91:D98)</f>
        <v>6867</v>
      </c>
      <c r="E90" s="979">
        <f>SUM(E91:E98)</f>
        <v>5146</v>
      </c>
      <c r="F90" s="979">
        <f>SUM(F91:F98)</f>
        <v>3099</v>
      </c>
      <c r="G90" s="981" t="s">
        <v>416</v>
      </c>
      <c r="H90" s="111"/>
      <c r="I90" s="1019"/>
    </row>
    <row r="91" spans="1:13" ht="15">
      <c r="A91" s="1045" t="s">
        <v>516</v>
      </c>
      <c r="B91" s="1034">
        <f t="shared" si="4"/>
        <v>10413</v>
      </c>
      <c r="C91" s="921">
        <v>5550</v>
      </c>
      <c r="D91" s="921">
        <v>2401</v>
      </c>
      <c r="E91" s="921">
        <v>1121</v>
      </c>
      <c r="F91" s="921">
        <v>1341</v>
      </c>
      <c r="G91" s="997" t="s">
        <v>304</v>
      </c>
      <c r="H91" s="111"/>
    </row>
    <row r="92" spans="1:13" ht="15">
      <c r="A92" s="1040" t="s">
        <v>543</v>
      </c>
      <c r="B92" s="1034">
        <f t="shared" si="4"/>
        <v>8921</v>
      </c>
      <c r="C92" s="921">
        <v>3762</v>
      </c>
      <c r="D92" s="921">
        <v>2647</v>
      </c>
      <c r="E92" s="921">
        <v>1723</v>
      </c>
      <c r="F92" s="921">
        <v>789</v>
      </c>
      <c r="G92" s="997" t="s">
        <v>302</v>
      </c>
      <c r="H92" s="958"/>
      <c r="I92" s="255"/>
    </row>
    <row r="93" spans="1:13" ht="15">
      <c r="A93" s="1040" t="s">
        <v>544</v>
      </c>
      <c r="B93" s="1034">
        <f t="shared" si="4"/>
        <v>356</v>
      </c>
      <c r="C93" s="921">
        <v>54</v>
      </c>
      <c r="D93" s="921">
        <v>49</v>
      </c>
      <c r="E93" s="921">
        <v>203</v>
      </c>
      <c r="F93" s="921">
        <v>50</v>
      </c>
      <c r="G93" s="988" t="s">
        <v>56</v>
      </c>
      <c r="H93" s="958"/>
    </row>
    <row r="94" spans="1:13" s="1023" customFormat="1" ht="15">
      <c r="A94" s="1040" t="s">
        <v>545</v>
      </c>
      <c r="B94" s="1034">
        <f t="shared" si="4"/>
        <v>670</v>
      </c>
      <c r="C94" s="921">
        <v>74</v>
      </c>
      <c r="D94" s="921">
        <v>204</v>
      </c>
      <c r="E94" s="921">
        <v>282</v>
      </c>
      <c r="F94" s="921">
        <v>110</v>
      </c>
      <c r="G94" s="988" t="s">
        <v>58</v>
      </c>
      <c r="H94" s="958"/>
      <c r="I94" s="959"/>
      <c r="J94" s="1022"/>
      <c r="K94" s="1022"/>
      <c r="L94" s="1022"/>
      <c r="M94" s="1022"/>
    </row>
    <row r="95" spans="1:13" ht="15">
      <c r="A95" s="1040" t="s">
        <v>546</v>
      </c>
      <c r="B95" s="1034">
        <f t="shared" si="4"/>
        <v>904</v>
      </c>
      <c r="C95" s="921">
        <v>466</v>
      </c>
      <c r="D95" s="921">
        <v>213</v>
      </c>
      <c r="E95" s="921">
        <v>159</v>
      </c>
      <c r="F95" s="921">
        <v>66</v>
      </c>
      <c r="G95" s="988" t="s">
        <v>549</v>
      </c>
      <c r="H95" s="958"/>
    </row>
    <row r="96" spans="1:13" ht="15">
      <c r="A96" s="1040" t="s">
        <v>547</v>
      </c>
      <c r="B96" s="1034">
        <f t="shared" si="4"/>
        <v>1705</v>
      </c>
      <c r="C96" s="921">
        <v>592</v>
      </c>
      <c r="D96" s="921">
        <v>346</v>
      </c>
      <c r="E96" s="921">
        <v>524</v>
      </c>
      <c r="F96" s="921">
        <v>243</v>
      </c>
      <c r="G96" s="988" t="s">
        <v>64</v>
      </c>
      <c r="H96" s="958"/>
    </row>
    <row r="97" spans="1:9" ht="15">
      <c r="A97" s="1040" t="s">
        <v>548</v>
      </c>
      <c r="B97" s="1034">
        <f t="shared" si="4"/>
        <v>1148</v>
      </c>
      <c r="C97" s="921">
        <v>282</v>
      </c>
      <c r="D97" s="921">
        <v>201</v>
      </c>
      <c r="E97" s="921">
        <v>490</v>
      </c>
      <c r="F97" s="921">
        <v>175</v>
      </c>
      <c r="G97" s="988" t="s">
        <v>66</v>
      </c>
      <c r="H97" s="958"/>
      <c r="I97" s="1022"/>
    </row>
    <row r="98" spans="1:9" ht="15">
      <c r="A98" s="1040" t="s">
        <v>517</v>
      </c>
      <c r="B98" s="1034">
        <f t="shared" si="4"/>
        <v>2332</v>
      </c>
      <c r="C98" s="921">
        <v>557</v>
      </c>
      <c r="D98" s="921">
        <v>806</v>
      </c>
      <c r="E98" s="921">
        <v>644</v>
      </c>
      <c r="F98" s="921">
        <v>325</v>
      </c>
      <c r="G98" s="988" t="s">
        <v>68</v>
      </c>
      <c r="H98" s="958"/>
    </row>
    <row r="99" spans="1:9" ht="14.25">
      <c r="A99" s="1044" t="s">
        <v>518</v>
      </c>
      <c r="B99" s="995">
        <f t="shared" si="4"/>
        <v>20196</v>
      </c>
      <c r="C99" s="979">
        <f>SUM(C100:C106)</f>
        <v>8207</v>
      </c>
      <c r="D99" s="979">
        <f>SUM(D100:D106)</f>
        <v>4978</v>
      </c>
      <c r="E99" s="979">
        <f>SUM(E100:E106)</f>
        <v>4452</v>
      </c>
      <c r="F99" s="979">
        <f>SUM(F100:F106)</f>
        <v>2559</v>
      </c>
      <c r="G99" s="990" t="s">
        <v>519</v>
      </c>
      <c r="H99" s="958"/>
    </row>
    <row r="100" spans="1:9" ht="15">
      <c r="A100" s="1045" t="s">
        <v>520</v>
      </c>
      <c r="B100" s="1034">
        <f t="shared" si="4"/>
        <v>9117</v>
      </c>
      <c r="C100" s="921">
        <v>4830</v>
      </c>
      <c r="D100" s="921">
        <v>1917</v>
      </c>
      <c r="E100" s="921">
        <v>1503</v>
      </c>
      <c r="F100" s="921">
        <v>867</v>
      </c>
      <c r="G100" s="997" t="s">
        <v>521</v>
      </c>
      <c r="H100" s="958"/>
    </row>
    <row r="101" spans="1:9" ht="15">
      <c r="A101" s="1048" t="s">
        <v>522</v>
      </c>
      <c r="B101" s="1034">
        <f t="shared" si="4"/>
        <v>1769</v>
      </c>
      <c r="C101" s="921">
        <v>660</v>
      </c>
      <c r="D101" s="921">
        <v>485</v>
      </c>
      <c r="E101" s="921">
        <v>461</v>
      </c>
      <c r="F101" s="921">
        <v>163</v>
      </c>
      <c r="G101" s="988" t="s">
        <v>18</v>
      </c>
      <c r="H101" s="958"/>
    </row>
    <row r="102" spans="1:9" ht="15">
      <c r="A102" s="1040" t="s">
        <v>523</v>
      </c>
      <c r="B102" s="1034">
        <f t="shared" si="4"/>
        <v>720</v>
      </c>
      <c r="C102" s="921">
        <v>119</v>
      </c>
      <c r="D102" s="921">
        <v>146</v>
      </c>
      <c r="E102" s="921">
        <v>249</v>
      </c>
      <c r="F102" s="921">
        <v>206</v>
      </c>
      <c r="G102" s="988" t="s">
        <v>20</v>
      </c>
      <c r="H102" s="958"/>
    </row>
    <row r="103" spans="1:9" ht="15">
      <c r="A103" s="1040" t="s">
        <v>524</v>
      </c>
      <c r="B103" s="1034">
        <f t="shared" si="4"/>
        <v>2147</v>
      </c>
      <c r="C103" s="921">
        <v>532</v>
      </c>
      <c r="D103" s="921">
        <v>442</v>
      </c>
      <c r="E103" s="921">
        <v>691</v>
      </c>
      <c r="F103" s="921">
        <v>482</v>
      </c>
      <c r="G103" s="988" t="s">
        <v>24</v>
      </c>
      <c r="H103" s="958"/>
    </row>
    <row r="104" spans="1:9" ht="15">
      <c r="A104" s="1040" t="s">
        <v>525</v>
      </c>
      <c r="B104" s="1034">
        <f t="shared" si="4"/>
        <v>2005</v>
      </c>
      <c r="C104" s="921">
        <v>362</v>
      </c>
      <c r="D104" s="921">
        <v>979</v>
      </c>
      <c r="E104" s="921">
        <v>432</v>
      </c>
      <c r="F104" s="921">
        <v>232</v>
      </c>
      <c r="G104" s="988" t="s">
        <v>526</v>
      </c>
      <c r="H104" s="958"/>
    </row>
    <row r="105" spans="1:9" ht="15">
      <c r="A105" s="1040" t="s">
        <v>527</v>
      </c>
      <c r="B105" s="1034">
        <f t="shared" si="4"/>
        <v>686</v>
      </c>
      <c r="C105" s="921">
        <v>258</v>
      </c>
      <c r="D105" s="921">
        <v>68</v>
      </c>
      <c r="E105" s="921">
        <v>209</v>
      </c>
      <c r="F105" s="921">
        <v>151</v>
      </c>
      <c r="G105" s="988" t="s">
        <v>26</v>
      </c>
      <c r="H105" s="958"/>
    </row>
    <row r="106" spans="1:9" ht="15">
      <c r="A106" s="1040" t="s">
        <v>528</v>
      </c>
      <c r="B106" s="1034">
        <f t="shared" si="4"/>
        <v>3752</v>
      </c>
      <c r="C106" s="921">
        <v>1446</v>
      </c>
      <c r="D106" s="921">
        <v>941</v>
      </c>
      <c r="E106" s="921">
        <v>907</v>
      </c>
      <c r="F106" s="921">
        <v>458</v>
      </c>
      <c r="G106" s="988" t="s">
        <v>30</v>
      </c>
      <c r="H106" s="958"/>
    </row>
    <row r="107" spans="1:9" ht="15">
      <c r="A107" s="1040"/>
      <c r="B107" s="979"/>
      <c r="C107" s="1038"/>
      <c r="D107" s="1038"/>
      <c r="E107" s="1038"/>
      <c r="F107" s="1038"/>
      <c r="G107" s="267"/>
      <c r="H107" s="958"/>
    </row>
    <row r="108" spans="1:9" ht="14.25">
      <c r="A108" s="1049" t="s">
        <v>196</v>
      </c>
      <c r="B108" s="1050">
        <f>B99+B90+B84+B76+B66+'prof 61'!B47+'prof 61'!B38+'prof 61'!B29+'prof 61'!B11+'prof 61'!B17+'prof 61'!B22+'prof 61'!B13</f>
        <v>246401</v>
      </c>
      <c r="C108" s="1051">
        <f>C99+C90+C84+C76+C66+'prof 61'!C47+'prof 61'!C38+'prof 61'!C29+'prof 61'!C11+'prof 61'!C17+'prof 61'!C22+'prof 61'!C13</f>
        <v>113595</v>
      </c>
      <c r="D108" s="1051">
        <f>D99+D90+D84+D76+D66+'prof 61'!D47+'prof 61'!D38+'prof 61'!D29+'prof 61'!D11+'prof 61'!D17+'prof 61'!D22+'prof 61'!D13</f>
        <v>62159</v>
      </c>
      <c r="E108" s="1051">
        <f>E99+E90+E84+E76+E66+'prof 61'!E47+'prof 61'!E38+'prof 61'!E29+'prof 61'!E11+'prof 61'!E17+'prof 61'!E22+'prof 61'!E13</f>
        <v>46350</v>
      </c>
      <c r="F108" s="1051">
        <f>F99+F90+F84+F76+F66+'prof 61'!F47+'prof 61'!F38+'prof 61'!F29+'prof 61'!F11+'prof 61'!F17+'prof 61'!F22+'prof 61'!F13</f>
        <v>24297</v>
      </c>
      <c r="G108" s="1004" t="s">
        <v>5</v>
      </c>
      <c r="H108" s="1052"/>
    </row>
    <row r="109" spans="1:9">
      <c r="A109" s="1053"/>
      <c r="B109" s="1054"/>
      <c r="C109" s="777"/>
      <c r="D109" s="777"/>
      <c r="E109" s="777"/>
      <c r="F109" s="777"/>
      <c r="G109" s="958"/>
      <c r="H109" s="958"/>
    </row>
    <row r="110" spans="1:9">
      <c r="A110" s="954"/>
      <c r="B110" s="969"/>
      <c r="C110" s="956"/>
      <c r="D110" s="956"/>
      <c r="E110" s="956"/>
      <c r="F110" s="956"/>
      <c r="G110" s="1055"/>
      <c r="H110" s="958"/>
    </row>
    <row r="111" spans="1:9">
      <c r="A111" s="954"/>
      <c r="B111" s="969"/>
      <c r="C111" s="956"/>
      <c r="D111" s="956"/>
      <c r="E111" s="956"/>
      <c r="F111" s="956"/>
      <c r="G111" s="1055"/>
      <c r="H111" s="958"/>
    </row>
    <row r="112" spans="1:9">
      <c r="A112" s="954"/>
      <c r="B112" s="969"/>
      <c r="C112" s="956"/>
      <c r="D112" s="956"/>
      <c r="E112" s="956"/>
      <c r="F112" s="956"/>
      <c r="G112" s="1055"/>
      <c r="H112" s="958"/>
    </row>
    <row r="113" spans="1:8">
      <c r="A113" s="954"/>
      <c r="B113" s="969"/>
      <c r="C113" s="956"/>
      <c r="D113" s="956"/>
      <c r="E113" s="956"/>
      <c r="F113" s="956"/>
      <c r="G113" s="1055"/>
      <c r="H113" s="958"/>
    </row>
    <row r="114" spans="1:8">
      <c r="A114" s="6" t="s">
        <v>6</v>
      </c>
      <c r="B114" s="6"/>
      <c r="C114" s="6"/>
      <c r="D114" s="1056"/>
      <c r="E114" s="1056"/>
      <c r="F114" s="1056"/>
      <c r="G114" s="7" t="s">
        <v>7</v>
      </c>
      <c r="H114" s="1057"/>
    </row>
    <row r="115" spans="1:8">
      <c r="A115" s="1058" t="s">
        <v>399</v>
      </c>
      <c r="B115" s="1056"/>
      <c r="C115" s="1056"/>
      <c r="D115" s="1056"/>
      <c r="E115" s="1056"/>
      <c r="F115" s="1056"/>
      <c r="G115" s="1059" t="s">
        <v>400</v>
      </c>
      <c r="H115" s="1057"/>
    </row>
    <row r="116" spans="1:8">
      <c r="G116" s="1024"/>
    </row>
    <row r="117" spans="1:8">
      <c r="G117" s="1024"/>
    </row>
    <row r="118" spans="1:8">
      <c r="G118" s="1024"/>
    </row>
    <row r="119" spans="1:8">
      <c r="G119" s="1024"/>
    </row>
    <row r="120" spans="1:8">
      <c r="G120" s="1024"/>
    </row>
    <row r="121" spans="1:8">
      <c r="G121" s="1024"/>
    </row>
    <row r="122" spans="1:8">
      <c r="G122" s="1024"/>
    </row>
    <row r="123" spans="1:8">
      <c r="G123" s="1024"/>
    </row>
    <row r="124" spans="1:8">
      <c r="G124" s="1024"/>
    </row>
    <row r="125" spans="1:8">
      <c r="G125" s="1025"/>
    </row>
    <row r="126" spans="1:8">
      <c r="G126" s="1024"/>
    </row>
    <row r="127" spans="1:8">
      <c r="G127" s="1024"/>
    </row>
    <row r="128" spans="1:8">
      <c r="G128" s="1024"/>
    </row>
    <row r="129" spans="7:7">
      <c r="G129" s="1024"/>
    </row>
    <row r="130" spans="7:7">
      <c r="G130" s="1024"/>
    </row>
    <row r="131" spans="7:7">
      <c r="G131" s="1024"/>
    </row>
    <row r="132" spans="7:7">
      <c r="G132" s="1024"/>
    </row>
    <row r="133" spans="7:7">
      <c r="G133" s="1024"/>
    </row>
    <row r="134" spans="7:7">
      <c r="G134" s="1024"/>
    </row>
    <row r="135" spans="7:7">
      <c r="G135" s="1024"/>
    </row>
    <row r="136" spans="7:7">
      <c r="G136" s="1024"/>
    </row>
    <row r="137" spans="7:7">
      <c r="G137" s="1024"/>
    </row>
    <row r="138" spans="7:7">
      <c r="G138" s="1024"/>
    </row>
    <row r="139" spans="7:7">
      <c r="G139" s="1024"/>
    </row>
    <row r="140" spans="7:7">
      <c r="G140" s="1024"/>
    </row>
    <row r="141" spans="7:7">
      <c r="G141" s="1024"/>
    </row>
    <row r="142" spans="7:7">
      <c r="G142" s="1024"/>
    </row>
    <row r="143" spans="7:7">
      <c r="G143" s="1024"/>
    </row>
    <row r="144" spans="7:7">
      <c r="G144" s="1024"/>
    </row>
    <row r="145" spans="7:7">
      <c r="G145" s="1024"/>
    </row>
    <row r="146" spans="7:7">
      <c r="G146" s="1024"/>
    </row>
    <row r="147" spans="7:7">
      <c r="G147" s="1024"/>
    </row>
    <row r="148" spans="7:7">
      <c r="G148" s="1024"/>
    </row>
    <row r="149" spans="7:7">
      <c r="G149" s="1024"/>
    </row>
    <row r="150" spans="7:7">
      <c r="G150" s="1024"/>
    </row>
    <row r="151" spans="7:7">
      <c r="G151" s="1024"/>
    </row>
    <row r="152" spans="7:7">
      <c r="G152" s="1024"/>
    </row>
    <row r="153" spans="7:7">
      <c r="G153" s="1024"/>
    </row>
    <row r="154" spans="7:7">
      <c r="G154" s="1024"/>
    </row>
    <row r="155" spans="7:7">
      <c r="G155" s="1024"/>
    </row>
    <row r="156" spans="7:7">
      <c r="G156" s="1024"/>
    </row>
    <row r="157" spans="7:7">
      <c r="G157" s="1024"/>
    </row>
    <row r="158" spans="7:7">
      <c r="G158" s="1024"/>
    </row>
    <row r="159" spans="7:7">
      <c r="G159" s="1024"/>
    </row>
    <row r="160" spans="7:7">
      <c r="G160" s="1024"/>
    </row>
    <row r="161" spans="7:7">
      <c r="G161" s="1024"/>
    </row>
    <row r="162" spans="7:7">
      <c r="G162" s="1024"/>
    </row>
    <row r="163" spans="7:7">
      <c r="G163" s="1024"/>
    </row>
    <row r="164" spans="7:7">
      <c r="G164" s="1024"/>
    </row>
    <row r="165" spans="7:7">
      <c r="G165" s="1024"/>
    </row>
    <row r="166" spans="7:7">
      <c r="G166" s="1024"/>
    </row>
    <row r="167" spans="7:7">
      <c r="G167" s="1024"/>
    </row>
    <row r="168" spans="7:7">
      <c r="G168" s="1024"/>
    </row>
    <row r="170" spans="7:7">
      <c r="G170" s="1024"/>
    </row>
  </sheetData>
  <mergeCells count="4">
    <mergeCell ref="E3:G3"/>
    <mergeCell ref="E4:G4"/>
    <mergeCell ref="E58:G58"/>
    <mergeCell ref="E59:G59"/>
  </mergeCells>
  <pageMargins left="0.78740157480314965" right="0.664062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E115"/>
  <sheetViews>
    <sheetView showGridLines="0" view="pageLayout" zoomScaleNormal="100" workbookViewId="0">
      <selection activeCell="A25" sqref="A25:G25"/>
    </sheetView>
  </sheetViews>
  <sheetFormatPr baseColWidth="10" defaultRowHeight="15"/>
  <cols>
    <col min="1" max="1" width="32" customWidth="1"/>
    <col min="2" max="3" width="14.7109375" customWidth="1"/>
    <col min="4" max="4" width="17" customWidth="1"/>
    <col min="5" max="5" width="35" customWidth="1"/>
  </cols>
  <sheetData>
    <row r="1" spans="1:5" ht="22.5">
      <c r="A1" s="1088" t="s">
        <v>0</v>
      </c>
      <c r="B1" s="1089"/>
      <c r="C1" s="1089"/>
      <c r="D1" s="1089"/>
      <c r="E1" s="1090" t="s">
        <v>1</v>
      </c>
    </row>
    <row r="2" spans="1:5">
      <c r="A2" s="76"/>
      <c r="B2" s="76"/>
      <c r="C2" s="76"/>
      <c r="D2" s="76"/>
      <c r="E2" s="77"/>
    </row>
    <row r="3" spans="1:5" ht="20.25">
      <c r="A3" s="80" t="s">
        <v>595</v>
      </c>
      <c r="B3" s="78"/>
      <c r="C3" s="79"/>
      <c r="D3" s="1243" t="s">
        <v>598</v>
      </c>
      <c r="E3" s="1243"/>
    </row>
    <row r="4" spans="1:5" ht="20.25">
      <c r="A4" s="80" t="s">
        <v>596</v>
      </c>
      <c r="B4" s="78"/>
      <c r="C4" s="78"/>
      <c r="D4" s="78"/>
      <c r="E4" s="81" t="s">
        <v>599</v>
      </c>
    </row>
    <row r="5" spans="1:5" ht="20.25">
      <c r="A5" s="80" t="s">
        <v>597</v>
      </c>
      <c r="B5" s="76"/>
      <c r="C5" s="76"/>
      <c r="D5" s="76"/>
      <c r="E5" s="81" t="s">
        <v>600</v>
      </c>
    </row>
    <row r="6" spans="1:5" ht="18.75">
      <c r="A6" s="80"/>
      <c r="B6" s="76"/>
      <c r="C6" s="76"/>
      <c r="D6" s="76"/>
      <c r="E6" s="76"/>
    </row>
    <row r="7" spans="1:5">
      <c r="A7" s="82" t="s">
        <v>574</v>
      </c>
      <c r="B7" s="1244" t="s">
        <v>190</v>
      </c>
      <c r="C7" s="1244"/>
      <c r="D7" s="1245" t="s">
        <v>10</v>
      </c>
      <c r="E7" s="16" t="s">
        <v>575</v>
      </c>
    </row>
    <row r="8" spans="1:5" ht="15.75">
      <c r="A8" s="83"/>
      <c r="B8" s="84" t="s">
        <v>5</v>
      </c>
      <c r="C8" s="84" t="s">
        <v>11</v>
      </c>
      <c r="D8" s="1245"/>
      <c r="E8" s="85"/>
    </row>
    <row r="9" spans="1:5">
      <c r="A9" s="19"/>
      <c r="B9" s="86" t="s">
        <v>191</v>
      </c>
      <c r="C9" s="86" t="s">
        <v>192</v>
      </c>
      <c r="D9" s="87" t="s">
        <v>12</v>
      </c>
      <c r="E9" s="21"/>
    </row>
    <row r="10" spans="1:5">
      <c r="A10" s="88"/>
      <c r="B10" s="89"/>
      <c r="C10" s="89"/>
      <c r="D10" s="89"/>
      <c r="E10" s="88"/>
    </row>
    <row r="11" spans="1:5">
      <c r="A11" s="23" t="s">
        <v>15</v>
      </c>
      <c r="B11" s="24">
        <f>SUM(B12:B19)</f>
        <v>52883</v>
      </c>
      <c r="C11" s="24">
        <f>SUM(C12:C19)</f>
        <v>25903</v>
      </c>
      <c r="D11" s="24">
        <f>SUM(D12:D19)</f>
        <v>1354</v>
      </c>
      <c r="E11" s="25" t="s">
        <v>16</v>
      </c>
    </row>
    <row r="12" spans="1:5">
      <c r="A12" s="26" t="s">
        <v>17</v>
      </c>
      <c r="B12" s="27">
        <v>4750</v>
      </c>
      <c r="C12" s="27">
        <v>2339</v>
      </c>
      <c r="D12" s="27">
        <v>60</v>
      </c>
      <c r="E12" s="28" t="s">
        <v>18</v>
      </c>
    </row>
    <row r="13" spans="1:5">
      <c r="A13" s="26" t="s">
        <v>19</v>
      </c>
      <c r="B13" s="27">
        <v>4814</v>
      </c>
      <c r="C13" s="27">
        <v>2304</v>
      </c>
      <c r="D13" s="27">
        <v>61</v>
      </c>
      <c r="E13" s="28" t="s">
        <v>20</v>
      </c>
    </row>
    <row r="14" spans="1:5">
      <c r="A14" s="29" t="s">
        <v>21</v>
      </c>
      <c r="B14" s="27">
        <v>2455</v>
      </c>
      <c r="C14" s="27">
        <v>1266</v>
      </c>
      <c r="D14" s="27">
        <v>22</v>
      </c>
      <c r="E14" s="28" t="s">
        <v>22</v>
      </c>
    </row>
    <row r="15" spans="1:5">
      <c r="A15" s="30" t="s">
        <v>23</v>
      </c>
      <c r="B15" s="27">
        <v>4904</v>
      </c>
      <c r="C15" s="27">
        <v>2362</v>
      </c>
      <c r="D15" s="27">
        <v>264</v>
      </c>
      <c r="E15" s="28" t="s">
        <v>24</v>
      </c>
    </row>
    <row r="16" spans="1:5">
      <c r="A16" s="30" t="s">
        <v>25</v>
      </c>
      <c r="B16" s="27">
        <v>5648</v>
      </c>
      <c r="C16" s="27">
        <v>2743</v>
      </c>
      <c r="D16" s="27">
        <v>46</v>
      </c>
      <c r="E16" s="28" t="s">
        <v>26</v>
      </c>
    </row>
    <row r="17" spans="1:5">
      <c r="A17" s="30" t="s">
        <v>27</v>
      </c>
      <c r="B17" s="27">
        <v>15455</v>
      </c>
      <c r="C17" s="27">
        <v>7584</v>
      </c>
      <c r="D17" s="27">
        <v>279</v>
      </c>
      <c r="E17" s="28" t="s">
        <v>28</v>
      </c>
    </row>
    <row r="18" spans="1:5">
      <c r="A18" s="30" t="s">
        <v>29</v>
      </c>
      <c r="B18" s="27">
        <v>11420</v>
      </c>
      <c r="C18" s="27">
        <v>5562</v>
      </c>
      <c r="D18" s="27">
        <v>488</v>
      </c>
      <c r="E18" s="28" t="s">
        <v>30</v>
      </c>
    </row>
    <row r="19" spans="1:5">
      <c r="A19" s="30" t="s">
        <v>31</v>
      </c>
      <c r="B19" s="27">
        <v>3437</v>
      </c>
      <c r="C19" s="27">
        <v>1743</v>
      </c>
      <c r="D19" s="27">
        <v>134</v>
      </c>
      <c r="E19" s="28" t="s">
        <v>32</v>
      </c>
    </row>
    <row r="20" spans="1:5">
      <c r="A20" s="31" t="s">
        <v>33</v>
      </c>
      <c r="B20" s="24">
        <f>SUM(B21:B28)</f>
        <v>36517</v>
      </c>
      <c r="C20" s="24">
        <f>SUM(C21:C28)</f>
        <v>17768</v>
      </c>
      <c r="D20" s="24">
        <f>SUM(D21:D28)</f>
        <v>435</v>
      </c>
      <c r="E20" s="32" t="s">
        <v>34</v>
      </c>
    </row>
    <row r="21" spans="1:5">
      <c r="A21" s="26" t="s">
        <v>35</v>
      </c>
      <c r="B21" s="27">
        <v>4261</v>
      </c>
      <c r="C21" s="27">
        <v>2052</v>
      </c>
      <c r="D21" s="27">
        <v>28</v>
      </c>
      <c r="E21" s="33" t="s">
        <v>36</v>
      </c>
    </row>
    <row r="22" spans="1:5">
      <c r="A22" s="26" t="s">
        <v>37</v>
      </c>
      <c r="B22" s="27">
        <v>2940</v>
      </c>
      <c r="C22" s="27">
        <v>1438</v>
      </c>
      <c r="D22" s="27">
        <v>14</v>
      </c>
      <c r="E22" s="33" t="s">
        <v>38</v>
      </c>
    </row>
    <row r="23" spans="1:5">
      <c r="A23" s="26" t="s">
        <v>39</v>
      </c>
      <c r="B23" s="27">
        <v>2108</v>
      </c>
      <c r="C23" s="27">
        <v>1017</v>
      </c>
      <c r="D23" s="27">
        <v>23</v>
      </c>
      <c r="E23" s="33" t="s">
        <v>40</v>
      </c>
    </row>
    <row r="24" spans="1:5">
      <c r="A24" s="26" t="s">
        <v>41</v>
      </c>
      <c r="B24" s="27">
        <v>4547</v>
      </c>
      <c r="C24" s="27">
        <v>2211</v>
      </c>
      <c r="D24" s="27">
        <v>215</v>
      </c>
      <c r="E24" s="28" t="s">
        <v>42</v>
      </c>
    </row>
    <row r="25" spans="1:5">
      <c r="A25" s="26" t="s">
        <v>43</v>
      </c>
      <c r="B25" s="27">
        <v>2363</v>
      </c>
      <c r="C25" s="27">
        <v>1161</v>
      </c>
      <c r="D25" s="27">
        <v>21</v>
      </c>
      <c r="E25" s="33" t="s">
        <v>44</v>
      </c>
    </row>
    <row r="26" spans="1:5">
      <c r="A26" s="26" t="s">
        <v>45</v>
      </c>
      <c r="B26" s="27">
        <v>7776</v>
      </c>
      <c r="C26" s="27">
        <v>3798</v>
      </c>
      <c r="D26" s="27">
        <v>26</v>
      </c>
      <c r="E26" s="33" t="s">
        <v>46</v>
      </c>
    </row>
    <row r="27" spans="1:5">
      <c r="A27" s="26" t="s">
        <v>47</v>
      </c>
      <c r="B27" s="27">
        <v>8939</v>
      </c>
      <c r="C27" s="27">
        <v>4355</v>
      </c>
      <c r="D27" s="27">
        <v>81</v>
      </c>
      <c r="E27" s="33" t="s">
        <v>48</v>
      </c>
    </row>
    <row r="28" spans="1:5">
      <c r="A28" s="26" t="s">
        <v>49</v>
      </c>
      <c r="B28" s="27">
        <v>3583</v>
      </c>
      <c r="C28" s="27">
        <v>1736</v>
      </c>
      <c r="D28" s="27">
        <v>27</v>
      </c>
      <c r="E28" s="33" t="s">
        <v>50</v>
      </c>
    </row>
    <row r="29" spans="1:5">
      <c r="A29" s="23" t="s">
        <v>51</v>
      </c>
      <c r="B29" s="24">
        <f>SUM(B30:B38)</f>
        <v>63371</v>
      </c>
      <c r="C29" s="24">
        <f>SUM(C30:C38)</f>
        <v>30878</v>
      </c>
      <c r="D29" s="24">
        <f>SUM(D30:D38)</f>
        <v>1532</v>
      </c>
      <c r="E29" s="25" t="s">
        <v>52</v>
      </c>
    </row>
    <row r="30" spans="1:5">
      <c r="A30" s="34" t="s">
        <v>53</v>
      </c>
      <c r="B30" s="27">
        <v>9857</v>
      </c>
      <c r="C30" s="27">
        <v>4834</v>
      </c>
      <c r="D30" s="27">
        <v>154</v>
      </c>
      <c r="E30" s="28" t="s">
        <v>54</v>
      </c>
    </row>
    <row r="31" spans="1:5">
      <c r="A31" s="35" t="s">
        <v>55</v>
      </c>
      <c r="B31" s="27">
        <v>3795</v>
      </c>
      <c r="C31" s="27">
        <v>1909</v>
      </c>
      <c r="D31" s="27">
        <v>81</v>
      </c>
      <c r="E31" s="28" t="s">
        <v>56</v>
      </c>
    </row>
    <row r="32" spans="1:5">
      <c r="A32" s="34" t="s">
        <v>57</v>
      </c>
      <c r="B32" s="27">
        <v>4859</v>
      </c>
      <c r="C32" s="27">
        <v>2377</v>
      </c>
      <c r="D32" s="27">
        <v>66</v>
      </c>
      <c r="E32" s="28" t="s">
        <v>58</v>
      </c>
    </row>
    <row r="33" spans="1:5">
      <c r="A33" s="26" t="s">
        <v>59</v>
      </c>
      <c r="B33" s="27">
        <v>21098</v>
      </c>
      <c r="C33" s="27">
        <v>10255</v>
      </c>
      <c r="D33" s="27">
        <v>813</v>
      </c>
      <c r="E33" s="28" t="s">
        <v>60</v>
      </c>
    </row>
    <row r="34" spans="1:5">
      <c r="A34" s="35" t="s">
        <v>61</v>
      </c>
      <c r="B34" s="27">
        <v>3132</v>
      </c>
      <c r="C34" s="27">
        <v>1516</v>
      </c>
      <c r="D34" s="27">
        <v>84</v>
      </c>
      <c r="E34" s="28" t="s">
        <v>62</v>
      </c>
    </row>
    <row r="35" spans="1:5">
      <c r="A35" s="26" t="s">
        <v>63</v>
      </c>
      <c r="B35" s="27">
        <v>5333</v>
      </c>
      <c r="C35" s="27">
        <v>2542</v>
      </c>
      <c r="D35" s="27">
        <v>98</v>
      </c>
      <c r="E35" s="28" t="s">
        <v>64</v>
      </c>
    </row>
    <row r="36" spans="1:5">
      <c r="A36" s="26" t="s">
        <v>65</v>
      </c>
      <c r="B36" s="27">
        <v>5987</v>
      </c>
      <c r="C36" s="27">
        <v>2893</v>
      </c>
      <c r="D36" s="27">
        <v>119</v>
      </c>
      <c r="E36" s="28" t="s">
        <v>66</v>
      </c>
    </row>
    <row r="37" spans="1:5">
      <c r="A37" s="26" t="s">
        <v>67</v>
      </c>
      <c r="B37" s="27">
        <v>6693</v>
      </c>
      <c r="C37" s="27">
        <v>3286</v>
      </c>
      <c r="D37" s="27">
        <v>88</v>
      </c>
      <c r="E37" s="28" t="s">
        <v>68</v>
      </c>
    </row>
    <row r="38" spans="1:5">
      <c r="A38" s="26" t="s">
        <v>69</v>
      </c>
      <c r="B38" s="27">
        <v>2617</v>
      </c>
      <c r="C38" s="27">
        <v>1266</v>
      </c>
      <c r="D38" s="27">
        <v>29</v>
      </c>
      <c r="E38" s="28" t="s">
        <v>70</v>
      </c>
    </row>
    <row r="39" spans="1:5">
      <c r="A39" s="36" t="s">
        <v>71</v>
      </c>
      <c r="B39" s="24">
        <f>SUM(B40:B46)</f>
        <v>85269</v>
      </c>
      <c r="C39" s="24">
        <f>SUM(C40:C46)</f>
        <v>42022</v>
      </c>
      <c r="D39" s="24">
        <f>SUM(D40:D46)</f>
        <v>3989</v>
      </c>
      <c r="E39" s="25" t="s">
        <v>72</v>
      </c>
    </row>
    <row r="40" spans="1:5">
      <c r="A40" s="34" t="s">
        <v>73</v>
      </c>
      <c r="B40" s="27">
        <v>15463</v>
      </c>
      <c r="C40" s="27">
        <v>7628</v>
      </c>
      <c r="D40" s="27">
        <v>498</v>
      </c>
      <c r="E40" s="33" t="s">
        <v>74</v>
      </c>
    </row>
    <row r="41" spans="1:5">
      <c r="A41" s="34" t="s">
        <v>75</v>
      </c>
      <c r="B41" s="27">
        <v>9269</v>
      </c>
      <c r="C41" s="27">
        <v>4570</v>
      </c>
      <c r="D41" s="27">
        <v>447</v>
      </c>
      <c r="E41" s="28" t="s">
        <v>76</v>
      </c>
    </row>
    <row r="42" spans="1:5">
      <c r="A42" s="34" t="s">
        <v>77</v>
      </c>
      <c r="B42" s="27">
        <v>12937</v>
      </c>
      <c r="C42" s="27">
        <v>6385</v>
      </c>
      <c r="D42" s="27">
        <v>953</v>
      </c>
      <c r="E42" s="28" t="s">
        <v>78</v>
      </c>
    </row>
    <row r="43" spans="1:5">
      <c r="A43" s="34" t="s">
        <v>79</v>
      </c>
      <c r="B43" s="27">
        <v>17323</v>
      </c>
      <c r="C43" s="27">
        <v>8592</v>
      </c>
      <c r="D43" s="27">
        <v>1079</v>
      </c>
      <c r="E43" s="28" t="s">
        <v>80</v>
      </c>
    </row>
    <row r="44" spans="1:5">
      <c r="A44" s="34" t="s">
        <v>81</v>
      </c>
      <c r="B44" s="27">
        <v>10723</v>
      </c>
      <c r="C44" s="27">
        <v>5243</v>
      </c>
      <c r="D44" s="27">
        <v>475</v>
      </c>
      <c r="E44" s="33" t="s">
        <v>82</v>
      </c>
    </row>
    <row r="45" spans="1:5">
      <c r="A45" s="34" t="s">
        <v>83</v>
      </c>
      <c r="B45" s="27">
        <v>8115</v>
      </c>
      <c r="C45" s="27">
        <v>4003</v>
      </c>
      <c r="D45" s="27">
        <v>218</v>
      </c>
      <c r="E45" s="33" t="s">
        <v>84</v>
      </c>
    </row>
    <row r="46" spans="1:5">
      <c r="A46" s="34" t="s">
        <v>85</v>
      </c>
      <c r="B46" s="27">
        <v>11439</v>
      </c>
      <c r="C46" s="27">
        <v>5601</v>
      </c>
      <c r="D46" s="27">
        <v>319</v>
      </c>
      <c r="E46" s="28" t="s">
        <v>86</v>
      </c>
    </row>
    <row r="47" spans="1:5">
      <c r="A47" s="37" t="s">
        <v>87</v>
      </c>
      <c r="B47" s="24">
        <f>SUM(B48:B52)</f>
        <v>40659</v>
      </c>
      <c r="C47" s="24">
        <f>SUM(C48:C52)</f>
        <v>19653</v>
      </c>
      <c r="D47" s="24">
        <f>SUM(D48:D52)</f>
        <v>682</v>
      </c>
      <c r="E47" s="25" t="s">
        <v>88</v>
      </c>
    </row>
    <row r="48" spans="1:5">
      <c r="A48" s="38" t="s">
        <v>89</v>
      </c>
      <c r="B48" s="27">
        <v>6558</v>
      </c>
      <c r="C48" s="27">
        <v>3092</v>
      </c>
      <c r="D48" s="27">
        <v>34</v>
      </c>
      <c r="E48" s="28" t="s">
        <v>90</v>
      </c>
    </row>
    <row r="49" spans="1:5">
      <c r="A49" s="34" t="s">
        <v>91</v>
      </c>
      <c r="B49" s="27">
        <v>9142</v>
      </c>
      <c r="C49" s="27">
        <v>4484</v>
      </c>
      <c r="D49" s="27">
        <v>144</v>
      </c>
      <c r="E49" s="28" t="s">
        <v>92</v>
      </c>
    </row>
    <row r="50" spans="1:5">
      <c r="A50" s="34" t="s">
        <v>93</v>
      </c>
      <c r="B50" s="27">
        <v>9919</v>
      </c>
      <c r="C50" s="27">
        <v>4821</v>
      </c>
      <c r="D50" s="27">
        <v>63</v>
      </c>
      <c r="E50" s="28" t="s">
        <v>94</v>
      </c>
    </row>
    <row r="51" spans="1:5">
      <c r="A51" s="34" t="s">
        <v>95</v>
      </c>
      <c r="B51" s="27">
        <v>5422</v>
      </c>
      <c r="C51" s="27">
        <v>2605</v>
      </c>
      <c r="D51" s="27">
        <v>186</v>
      </c>
      <c r="E51" s="28" t="s">
        <v>96</v>
      </c>
    </row>
    <row r="52" spans="1:5">
      <c r="A52" s="34" t="s">
        <v>97</v>
      </c>
      <c r="B52" s="27">
        <v>9618</v>
      </c>
      <c r="C52" s="27">
        <v>4651</v>
      </c>
      <c r="D52" s="27">
        <v>255</v>
      </c>
      <c r="E52" s="33" t="s">
        <v>98</v>
      </c>
    </row>
    <row r="53" spans="1:5">
      <c r="B53" s="90"/>
    </row>
    <row r="55" spans="1:5" ht="22.5">
      <c r="A55" s="1088" t="s">
        <v>0</v>
      </c>
      <c r="B55" s="1089"/>
      <c r="C55" s="1089"/>
      <c r="D55" s="1089"/>
      <c r="E55" s="1091" t="s">
        <v>1</v>
      </c>
    </row>
    <row r="56" spans="1:5">
      <c r="A56" s="91"/>
      <c r="B56" s="91"/>
      <c r="C56" s="91"/>
      <c r="D56" s="91"/>
      <c r="E56" s="92"/>
    </row>
    <row r="57" spans="1:5" ht="20.25">
      <c r="A57" s="96" t="s">
        <v>595</v>
      </c>
      <c r="B57" s="94"/>
      <c r="C57" s="95"/>
      <c r="D57" s="1246" t="s">
        <v>603</v>
      </c>
      <c r="E57" s="1247"/>
    </row>
    <row r="58" spans="1:5" ht="20.25">
      <c r="A58" s="96" t="s">
        <v>601</v>
      </c>
      <c r="B58" s="94"/>
      <c r="C58" s="94"/>
      <c r="D58" s="94"/>
      <c r="E58" s="97" t="s">
        <v>604</v>
      </c>
    </row>
    <row r="59" spans="1:5" ht="20.25">
      <c r="A59" s="96" t="s">
        <v>602</v>
      </c>
      <c r="B59" s="91"/>
      <c r="C59" s="91"/>
      <c r="D59" s="91"/>
      <c r="E59" s="98" t="s">
        <v>605</v>
      </c>
    </row>
    <row r="60" spans="1:5" ht="18.75">
      <c r="A60" s="93"/>
      <c r="B60" s="91"/>
      <c r="C60" s="91"/>
      <c r="D60" s="91"/>
      <c r="E60" s="91"/>
    </row>
    <row r="61" spans="1:5">
      <c r="A61" s="5" t="s">
        <v>574</v>
      </c>
      <c r="B61" s="1248" t="s">
        <v>190</v>
      </c>
      <c r="C61" s="1248"/>
      <c r="D61" s="1245" t="s">
        <v>10</v>
      </c>
      <c r="E61" s="3" t="s">
        <v>575</v>
      </c>
    </row>
    <row r="62" spans="1:5" ht="15.75">
      <c r="A62" s="99"/>
      <c r="B62" s="100" t="s">
        <v>5</v>
      </c>
      <c r="C62" s="100" t="s">
        <v>11</v>
      </c>
      <c r="D62" s="1245"/>
      <c r="E62" s="101"/>
    </row>
    <row r="63" spans="1:5">
      <c r="A63" s="49"/>
      <c r="B63" s="102" t="s">
        <v>191</v>
      </c>
      <c r="C63" s="102" t="s">
        <v>192</v>
      </c>
      <c r="D63" s="103" t="s">
        <v>12</v>
      </c>
      <c r="E63" s="51"/>
    </row>
    <row r="64" spans="1:5">
      <c r="A64" s="104"/>
      <c r="B64" s="105"/>
      <c r="C64" s="105"/>
      <c r="D64" s="105"/>
      <c r="E64" s="104"/>
    </row>
    <row r="65" spans="1:5">
      <c r="A65" s="53" t="s">
        <v>100</v>
      </c>
      <c r="B65" s="24">
        <f>SUM(B66:B74)</f>
        <v>117383</v>
      </c>
      <c r="C65" s="24">
        <f>SUM(C66:C74)</f>
        <v>57298</v>
      </c>
      <c r="D65" s="24">
        <f>SUM(D66:D74)</f>
        <v>4295</v>
      </c>
      <c r="E65" s="64" t="s">
        <v>101</v>
      </c>
    </row>
    <row r="66" spans="1:5">
      <c r="A66" s="57" t="s">
        <v>102</v>
      </c>
      <c r="B66" s="27">
        <v>4279</v>
      </c>
      <c r="C66" s="27">
        <v>2091</v>
      </c>
      <c r="D66" s="27">
        <v>108</v>
      </c>
      <c r="E66" s="58" t="s">
        <v>103</v>
      </c>
    </row>
    <row r="67" spans="1:5">
      <c r="A67" s="57" t="s">
        <v>104</v>
      </c>
      <c r="B67" s="27">
        <v>10908</v>
      </c>
      <c r="C67" s="27">
        <v>5267</v>
      </c>
      <c r="D67" s="27">
        <v>516</v>
      </c>
      <c r="E67" s="58" t="s">
        <v>105</v>
      </c>
    </row>
    <row r="68" spans="1:5">
      <c r="A68" s="59" t="s">
        <v>193</v>
      </c>
      <c r="B68" s="60">
        <v>50020</v>
      </c>
      <c r="C68" s="60">
        <v>24417</v>
      </c>
      <c r="D68" s="60">
        <v>2140</v>
      </c>
      <c r="E68" s="58" t="s">
        <v>107</v>
      </c>
    </row>
    <row r="69" spans="1:5">
      <c r="A69" s="57" t="s">
        <v>108</v>
      </c>
      <c r="B69" s="27">
        <v>16151</v>
      </c>
      <c r="C69" s="27">
        <v>7957</v>
      </c>
      <c r="D69" s="27">
        <v>871</v>
      </c>
      <c r="E69" s="58" t="s">
        <v>109</v>
      </c>
    </row>
    <row r="70" spans="1:5">
      <c r="A70" s="57" t="s">
        <v>110</v>
      </c>
      <c r="B70" s="27">
        <v>6360</v>
      </c>
      <c r="C70" s="27">
        <v>3082</v>
      </c>
      <c r="D70" s="27">
        <v>156</v>
      </c>
      <c r="E70" s="58" t="s">
        <v>111</v>
      </c>
    </row>
    <row r="71" spans="1:5">
      <c r="A71" s="57" t="s">
        <v>112</v>
      </c>
      <c r="B71" s="27">
        <v>6256</v>
      </c>
      <c r="C71" s="27">
        <v>3042</v>
      </c>
      <c r="D71" s="27">
        <v>248</v>
      </c>
      <c r="E71" s="58" t="s">
        <v>113</v>
      </c>
    </row>
    <row r="72" spans="1:5">
      <c r="A72" s="57" t="s">
        <v>114</v>
      </c>
      <c r="B72" s="27">
        <v>8466</v>
      </c>
      <c r="C72" s="27">
        <v>4197</v>
      </c>
      <c r="D72" s="27">
        <v>68</v>
      </c>
      <c r="E72" s="58" t="s">
        <v>115</v>
      </c>
    </row>
    <row r="73" spans="1:5">
      <c r="A73" s="57" t="s">
        <v>116</v>
      </c>
      <c r="B73" s="27">
        <v>9969</v>
      </c>
      <c r="C73" s="27">
        <v>4816</v>
      </c>
      <c r="D73" s="27">
        <v>67</v>
      </c>
      <c r="E73" s="58" t="s">
        <v>117</v>
      </c>
    </row>
    <row r="74" spans="1:5">
      <c r="A74" s="57" t="s">
        <v>118</v>
      </c>
      <c r="B74" s="27">
        <v>4974</v>
      </c>
      <c r="C74" s="27">
        <v>2429</v>
      </c>
      <c r="D74" s="27">
        <v>121</v>
      </c>
      <c r="E74" s="58" t="s">
        <v>119</v>
      </c>
    </row>
    <row r="75" spans="1:5">
      <c r="A75" s="61" t="s">
        <v>120</v>
      </c>
      <c r="B75" s="24">
        <f>SUM(B76:B83)</f>
        <v>72789</v>
      </c>
      <c r="C75" s="24">
        <f>SUM(C76:C83)</f>
        <v>35604</v>
      </c>
      <c r="D75" s="24">
        <f>SUM(D76:D83)</f>
        <v>2978</v>
      </c>
      <c r="E75" s="62" t="s">
        <v>121</v>
      </c>
    </row>
    <row r="76" spans="1:5">
      <c r="A76" s="57" t="s">
        <v>122</v>
      </c>
      <c r="B76" s="27">
        <v>8921</v>
      </c>
      <c r="C76" s="27">
        <v>4458</v>
      </c>
      <c r="D76" s="27">
        <v>410</v>
      </c>
      <c r="E76" s="58" t="s">
        <v>123</v>
      </c>
    </row>
    <row r="77" spans="1:5">
      <c r="A77" s="57" t="s">
        <v>124</v>
      </c>
      <c r="B77" s="27">
        <v>7388</v>
      </c>
      <c r="C77" s="27">
        <v>3588</v>
      </c>
      <c r="D77" s="27">
        <v>347</v>
      </c>
      <c r="E77" s="58" t="s">
        <v>125</v>
      </c>
    </row>
    <row r="78" spans="1:5">
      <c r="A78" s="57" t="s">
        <v>126</v>
      </c>
      <c r="B78" s="27">
        <v>8587</v>
      </c>
      <c r="C78" s="27">
        <v>4108</v>
      </c>
      <c r="D78" s="27">
        <v>371</v>
      </c>
      <c r="E78" s="58" t="s">
        <v>127</v>
      </c>
    </row>
    <row r="79" spans="1:5">
      <c r="A79" s="57" t="s">
        <v>128</v>
      </c>
      <c r="B79" s="27">
        <v>7616</v>
      </c>
      <c r="C79" s="27">
        <v>3781</v>
      </c>
      <c r="D79" s="27">
        <v>474</v>
      </c>
      <c r="E79" s="58" t="s">
        <v>129</v>
      </c>
    </row>
    <row r="80" spans="1:5">
      <c r="A80" s="57" t="s">
        <v>130</v>
      </c>
      <c r="B80" s="27">
        <v>18098</v>
      </c>
      <c r="C80" s="27">
        <v>8823</v>
      </c>
      <c r="D80" s="27">
        <v>654</v>
      </c>
      <c r="E80" s="58" t="s">
        <v>131</v>
      </c>
    </row>
    <row r="81" spans="1:5">
      <c r="A81" s="57" t="s">
        <v>132</v>
      </c>
      <c r="B81" s="27">
        <v>6588</v>
      </c>
      <c r="C81" s="27">
        <v>3132</v>
      </c>
      <c r="D81" s="27">
        <v>217</v>
      </c>
      <c r="E81" s="58" t="s">
        <v>133</v>
      </c>
    </row>
    <row r="82" spans="1:5">
      <c r="A82" s="57" t="s">
        <v>134</v>
      </c>
      <c r="B82" s="27">
        <v>9258</v>
      </c>
      <c r="C82" s="27">
        <v>4559</v>
      </c>
      <c r="D82" s="27">
        <v>175</v>
      </c>
      <c r="E82" s="58" t="s">
        <v>135</v>
      </c>
    </row>
    <row r="83" spans="1:5">
      <c r="A83" s="57" t="s">
        <v>136</v>
      </c>
      <c r="B83" s="27">
        <v>6333</v>
      </c>
      <c r="C83" s="27">
        <v>3155</v>
      </c>
      <c r="D83" s="27">
        <v>330</v>
      </c>
      <c r="E83" s="58" t="s">
        <v>137</v>
      </c>
    </row>
    <row r="84" spans="1:5">
      <c r="A84" s="63" t="s">
        <v>138</v>
      </c>
      <c r="B84" s="24">
        <f>SUM(B85:B89)</f>
        <v>30968</v>
      </c>
      <c r="C84" s="24">
        <f>SUM(C85:C89)</f>
        <v>15159</v>
      </c>
      <c r="D84" s="24">
        <f>SUM(D85:D89)</f>
        <v>670</v>
      </c>
      <c r="E84" s="64" t="s">
        <v>139</v>
      </c>
    </row>
    <row r="85" spans="1:5">
      <c r="A85" s="57" t="s">
        <v>140</v>
      </c>
      <c r="B85" s="27">
        <v>6680</v>
      </c>
      <c r="C85" s="27">
        <v>3211</v>
      </c>
      <c r="D85" s="27">
        <v>92</v>
      </c>
      <c r="E85" s="58" t="s">
        <v>141</v>
      </c>
    </row>
    <row r="86" spans="1:5">
      <c r="A86" s="57" t="s">
        <v>142</v>
      </c>
      <c r="B86" s="27">
        <v>4896</v>
      </c>
      <c r="C86" s="27">
        <v>2350</v>
      </c>
      <c r="D86" s="27">
        <v>212</v>
      </c>
      <c r="E86" s="58" t="s">
        <v>143</v>
      </c>
    </row>
    <row r="87" spans="1:5">
      <c r="A87" s="57" t="s">
        <v>144</v>
      </c>
      <c r="B87" s="27">
        <v>6824</v>
      </c>
      <c r="C87" s="27">
        <v>3374</v>
      </c>
      <c r="D87" s="27">
        <v>179</v>
      </c>
      <c r="E87" s="58" t="s">
        <v>145</v>
      </c>
    </row>
    <row r="88" spans="1:5">
      <c r="A88" s="57" t="s">
        <v>146</v>
      </c>
      <c r="B88" s="27">
        <v>6176</v>
      </c>
      <c r="C88" s="27">
        <v>3070</v>
      </c>
      <c r="D88" s="27">
        <v>115</v>
      </c>
      <c r="E88" s="58" t="s">
        <v>147</v>
      </c>
    </row>
    <row r="89" spans="1:5">
      <c r="A89" s="57" t="s">
        <v>148</v>
      </c>
      <c r="B89" s="27">
        <v>6392</v>
      </c>
      <c r="C89" s="27">
        <v>3154</v>
      </c>
      <c r="D89" s="27">
        <v>72</v>
      </c>
      <c r="E89" s="58" t="s">
        <v>149</v>
      </c>
    </row>
    <row r="90" spans="1:5">
      <c r="A90" s="61" t="s">
        <v>150</v>
      </c>
      <c r="B90" s="24">
        <f>SUM(B91:B96)</f>
        <v>35421</v>
      </c>
      <c r="C90" s="24">
        <f>SUM(C91:C96)</f>
        <v>17432</v>
      </c>
      <c r="D90" s="24">
        <f>SUM(D91:D96)</f>
        <v>833</v>
      </c>
      <c r="E90" s="62" t="s">
        <v>151</v>
      </c>
    </row>
    <row r="91" spans="1:5">
      <c r="A91" s="57" t="s">
        <v>152</v>
      </c>
      <c r="B91" s="27">
        <v>8471</v>
      </c>
      <c r="C91" s="27">
        <v>4123</v>
      </c>
      <c r="D91" s="27">
        <v>210</v>
      </c>
      <c r="E91" s="58" t="s">
        <v>153</v>
      </c>
    </row>
    <row r="92" spans="1:5">
      <c r="A92" s="57" t="s">
        <v>154</v>
      </c>
      <c r="B92" s="27">
        <v>3429</v>
      </c>
      <c r="C92" s="27">
        <v>1660</v>
      </c>
      <c r="D92" s="27">
        <v>104</v>
      </c>
      <c r="E92" s="58" t="s">
        <v>155</v>
      </c>
    </row>
    <row r="93" spans="1:5">
      <c r="A93" s="57" t="s">
        <v>156</v>
      </c>
      <c r="B93" s="27">
        <v>7013</v>
      </c>
      <c r="C93" s="27">
        <v>3378</v>
      </c>
      <c r="D93" s="27">
        <v>91</v>
      </c>
      <c r="E93" s="58" t="s">
        <v>157</v>
      </c>
    </row>
    <row r="94" spans="1:5">
      <c r="A94" s="57" t="s">
        <v>158</v>
      </c>
      <c r="B94" s="27">
        <v>10344</v>
      </c>
      <c r="C94" s="27">
        <v>5293</v>
      </c>
      <c r="D94" s="27">
        <v>275</v>
      </c>
      <c r="E94" s="58" t="s">
        <v>159</v>
      </c>
    </row>
    <row r="95" spans="1:5">
      <c r="A95" s="57" t="s">
        <v>160</v>
      </c>
      <c r="B95" s="27">
        <v>2299</v>
      </c>
      <c r="C95" s="27">
        <v>1124</v>
      </c>
      <c r="D95" s="27">
        <v>43</v>
      </c>
      <c r="E95" s="58" t="s">
        <v>161</v>
      </c>
    </row>
    <row r="96" spans="1:5">
      <c r="A96" s="57" t="s">
        <v>162</v>
      </c>
      <c r="B96" s="27">
        <v>3865</v>
      </c>
      <c r="C96" s="27">
        <v>1854</v>
      </c>
      <c r="D96" s="27">
        <v>110</v>
      </c>
      <c r="E96" s="58" t="s">
        <v>163</v>
      </c>
    </row>
    <row r="97" spans="1:5">
      <c r="A97" s="66" t="s">
        <v>164</v>
      </c>
      <c r="B97" s="24">
        <f>SUM(B98:B101)</f>
        <v>8174</v>
      </c>
      <c r="C97" s="24">
        <f>SUM(C98:C101)</f>
        <v>4046</v>
      </c>
      <c r="D97" s="24">
        <f>SUM(D98:D101)</f>
        <v>233</v>
      </c>
      <c r="E97" s="62" t="s">
        <v>165</v>
      </c>
    </row>
    <row r="98" spans="1:5">
      <c r="A98" s="57" t="s">
        <v>166</v>
      </c>
      <c r="B98" s="27">
        <v>986</v>
      </c>
      <c r="C98" s="27">
        <v>480</v>
      </c>
      <c r="D98" s="27">
        <v>61</v>
      </c>
      <c r="E98" s="58" t="s">
        <v>167</v>
      </c>
    </row>
    <row r="99" spans="1:5">
      <c r="A99" s="57" t="s">
        <v>168</v>
      </c>
      <c r="B99" s="27">
        <v>3438</v>
      </c>
      <c r="C99" s="27">
        <v>1716</v>
      </c>
      <c r="D99" s="27">
        <v>107</v>
      </c>
      <c r="E99" s="58" t="s">
        <v>169</v>
      </c>
    </row>
    <row r="100" spans="1:5">
      <c r="A100" s="57" t="s">
        <v>170</v>
      </c>
      <c r="B100" s="27">
        <v>1996</v>
      </c>
      <c r="C100" s="27">
        <v>972</v>
      </c>
      <c r="D100" s="27">
        <v>42</v>
      </c>
      <c r="E100" s="58" t="s">
        <v>171</v>
      </c>
    </row>
    <row r="101" spans="1:5">
      <c r="A101" s="57" t="s">
        <v>172</v>
      </c>
      <c r="B101" s="27">
        <v>1754</v>
      </c>
      <c r="C101" s="27">
        <v>878</v>
      </c>
      <c r="D101" s="27">
        <v>23</v>
      </c>
      <c r="E101" s="58" t="s">
        <v>173</v>
      </c>
    </row>
    <row r="102" spans="1:5">
      <c r="A102" s="53" t="s">
        <v>174</v>
      </c>
      <c r="B102" s="24">
        <f>SUM(B103:B106)</f>
        <v>9998</v>
      </c>
      <c r="C102" s="24">
        <f>SUM(C103:C106)</f>
        <v>4808</v>
      </c>
      <c r="D102" s="24">
        <f>SUM(D103:D106)</f>
        <v>484</v>
      </c>
      <c r="E102" s="62" t="s">
        <v>175</v>
      </c>
    </row>
    <row r="103" spans="1:5">
      <c r="A103" s="57" t="s">
        <v>176</v>
      </c>
      <c r="B103" s="27">
        <v>1569</v>
      </c>
      <c r="C103" s="27">
        <v>794</v>
      </c>
      <c r="D103" s="27">
        <v>56</v>
      </c>
      <c r="E103" s="58" t="s">
        <v>177</v>
      </c>
    </row>
    <row r="104" spans="1:5">
      <c r="A104" s="57" t="s">
        <v>178</v>
      </c>
      <c r="B104" s="27">
        <v>1510</v>
      </c>
      <c r="C104" s="27">
        <v>731</v>
      </c>
      <c r="D104" s="27">
        <v>136</v>
      </c>
      <c r="E104" s="58" t="s">
        <v>179</v>
      </c>
    </row>
    <row r="105" spans="1:5">
      <c r="A105" s="57" t="s">
        <v>180</v>
      </c>
      <c r="B105" s="27">
        <v>6642</v>
      </c>
      <c r="C105" s="27">
        <v>3156</v>
      </c>
      <c r="D105" s="27">
        <v>268</v>
      </c>
      <c r="E105" s="58" t="s">
        <v>181</v>
      </c>
    </row>
    <row r="106" spans="1:5">
      <c r="A106" s="57" t="s">
        <v>182</v>
      </c>
      <c r="B106" s="27">
        <v>277</v>
      </c>
      <c r="C106" s="27">
        <v>127</v>
      </c>
      <c r="D106" s="27">
        <v>24</v>
      </c>
      <c r="E106" s="58" t="s">
        <v>183</v>
      </c>
    </row>
    <row r="107" spans="1:5">
      <c r="A107" s="66" t="s">
        <v>184</v>
      </c>
      <c r="B107" s="24">
        <f>SUM(B108:B109)</f>
        <v>4828</v>
      </c>
      <c r="C107" s="24">
        <f>SUM(C108:C109)</f>
        <v>2318</v>
      </c>
      <c r="D107" s="24">
        <f>SUM(D108:D109)</f>
        <v>39</v>
      </c>
      <c r="E107" s="62" t="s">
        <v>185</v>
      </c>
    </row>
    <row r="108" spans="1:5">
      <c r="A108" s="67" t="s">
        <v>186</v>
      </c>
      <c r="B108" s="27">
        <v>62</v>
      </c>
      <c r="C108" s="27">
        <v>25</v>
      </c>
      <c r="D108" s="27">
        <v>2</v>
      </c>
      <c r="E108" s="68" t="s">
        <v>187</v>
      </c>
    </row>
    <row r="109" spans="1:5">
      <c r="A109" s="69" t="s">
        <v>188</v>
      </c>
      <c r="B109" s="27">
        <v>4766</v>
      </c>
      <c r="C109" s="27">
        <v>2293</v>
      </c>
      <c r="D109" s="27">
        <v>37</v>
      </c>
      <c r="E109" s="68" t="s">
        <v>189</v>
      </c>
    </row>
    <row r="110" spans="1:5">
      <c r="A110" s="106" t="s">
        <v>4</v>
      </c>
      <c r="B110" s="107">
        <f>B107+B102+B97+B90+B84+B75+B65+B47+B39+B29+B20+B11</f>
        <v>558260</v>
      </c>
      <c r="C110" s="107">
        <f t="shared" ref="C110:D110" si="0">C107+C102+C97+C90+C84+C75+C65+C47+C39+C29+C20+C11</f>
        <v>272889</v>
      </c>
      <c r="D110" s="107">
        <f t="shared" si="0"/>
        <v>17524</v>
      </c>
      <c r="E110" s="72" t="s">
        <v>5</v>
      </c>
    </row>
    <row r="111" spans="1:5">
      <c r="A111" s="67" t="s">
        <v>194</v>
      </c>
      <c r="B111" s="27">
        <v>4164</v>
      </c>
      <c r="C111" s="27">
        <v>2031</v>
      </c>
      <c r="D111" s="27">
        <v>0</v>
      </c>
      <c r="E111" s="68" t="s">
        <v>195</v>
      </c>
    </row>
    <row r="112" spans="1:5">
      <c r="A112" s="106" t="s">
        <v>196</v>
      </c>
      <c r="B112" s="108">
        <f>B110+B111</f>
        <v>562424</v>
      </c>
      <c r="C112" s="108">
        <f>C110+C111</f>
        <v>274920</v>
      </c>
      <c r="D112" s="108">
        <f>D110+D111</f>
        <v>17524</v>
      </c>
      <c r="E112" s="72" t="s">
        <v>197</v>
      </c>
    </row>
    <row r="113" spans="1:5">
      <c r="A113" s="109"/>
      <c r="B113" s="110"/>
      <c r="C113" s="110"/>
      <c r="D113" s="110"/>
      <c r="E113" s="104"/>
    </row>
    <row r="114" spans="1:5">
      <c r="A114" s="6" t="s">
        <v>198</v>
      </c>
      <c r="B114" s="91"/>
      <c r="C114" s="91"/>
      <c r="D114" s="91"/>
      <c r="E114" s="3" t="s">
        <v>199</v>
      </c>
    </row>
    <row r="115" spans="1:5">
      <c r="A115" s="6" t="s">
        <v>6</v>
      </c>
      <c r="B115" s="6"/>
      <c r="C115" s="6"/>
      <c r="D115" s="1"/>
      <c r="E115" s="7" t="s">
        <v>7</v>
      </c>
    </row>
  </sheetData>
  <mergeCells count="6">
    <mergeCell ref="D3:E3"/>
    <mergeCell ref="B7:C7"/>
    <mergeCell ref="D7:D8"/>
    <mergeCell ref="D57:E57"/>
    <mergeCell ref="B61:C61"/>
    <mergeCell ref="D61:D62"/>
  </mergeCells>
  <pageMargins left="0.7" right="0.7" top="0.75" bottom="0.75" header="0.3" footer="0.3"/>
  <pageSetup paperSize="9" scale="75" orientation="portrait" r:id="rId1"/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">
    <tabColor rgb="FF00B050"/>
  </sheetPr>
  <dimension ref="A1:L277"/>
  <sheetViews>
    <sheetView showGridLines="0" view="pageLayout" zoomScaleNormal="100" workbookViewId="0">
      <selection activeCell="A25" sqref="A25:G25"/>
    </sheetView>
  </sheetViews>
  <sheetFormatPr baseColWidth="10" defaultColWidth="11" defaultRowHeight="12.75"/>
  <cols>
    <col min="1" max="1" width="30.7109375" style="117" customWidth="1"/>
    <col min="2" max="2" width="11.85546875" style="117" customWidth="1"/>
    <col min="3" max="3" width="10.7109375" style="117" customWidth="1"/>
    <col min="4" max="4" width="14.42578125" style="117" customWidth="1"/>
    <col min="5" max="5" width="12.7109375" style="117" customWidth="1"/>
    <col min="6" max="6" width="31.7109375" style="117" customWidth="1"/>
    <col min="7" max="7" width="11.42578125" style="118" customWidth="1"/>
    <col min="8" max="8" width="14" style="117" hidden="1" customWidth="1"/>
    <col min="9" max="9" width="15.42578125" style="117" customWidth="1"/>
    <col min="10" max="11" width="14.42578125" style="117" customWidth="1"/>
    <col min="12" max="12" width="16.140625" style="117" customWidth="1"/>
    <col min="13" max="16" width="14.42578125" style="117" customWidth="1"/>
    <col min="17" max="18" width="11" style="117" customWidth="1"/>
    <col min="19" max="24" width="14.42578125" style="117" customWidth="1"/>
    <col min="25" max="31" width="11" style="117" customWidth="1"/>
    <col min="32" max="41" width="9.85546875" style="117" customWidth="1"/>
    <col min="42" max="45" width="11" style="117" customWidth="1"/>
    <col min="46" max="46" width="14.42578125" style="117" customWidth="1"/>
    <col min="47" max="47" width="4.140625" style="117" customWidth="1"/>
    <col min="48" max="48" width="13.28515625" style="117" customWidth="1"/>
    <col min="49" max="49" width="28.140625" style="117" customWidth="1"/>
    <col min="50" max="50" width="11" style="117" customWidth="1"/>
    <col min="51" max="51" width="14.42578125" style="117" customWidth="1"/>
    <col min="52" max="52" width="4.140625" style="117" customWidth="1"/>
    <col min="53" max="54" width="11" style="117" customWidth="1"/>
    <col min="55" max="55" width="14.42578125" style="117" customWidth="1"/>
    <col min="56" max="56" width="4.140625" style="117" customWidth="1"/>
    <col min="57" max="57" width="14.42578125" style="117" customWidth="1"/>
    <col min="58" max="16384" width="11" style="117"/>
  </cols>
  <sheetData>
    <row r="1" spans="1:12" ht="24.75" customHeight="1">
      <c r="A1" s="1097" t="s">
        <v>200</v>
      </c>
      <c r="B1" s="1098"/>
      <c r="C1" s="1098"/>
      <c r="D1" s="1098"/>
      <c r="E1" s="1098"/>
      <c r="F1" s="1099" t="s">
        <v>201</v>
      </c>
      <c r="I1" s="119"/>
    </row>
    <row r="2" spans="1:12" ht="18.95" customHeight="1">
      <c r="F2" s="120"/>
    </row>
    <row r="3" spans="1:12" ht="20.25">
      <c r="A3" s="1092" t="s">
        <v>606</v>
      </c>
      <c r="C3" s="121"/>
      <c r="D3" s="122"/>
      <c r="E3" s="123"/>
      <c r="F3" s="1093" t="s">
        <v>608</v>
      </c>
      <c r="I3" s="124"/>
    </row>
    <row r="4" spans="1:12" ht="18.95" customHeight="1">
      <c r="A4" s="1092" t="s">
        <v>607</v>
      </c>
      <c r="F4" s="1093" t="s">
        <v>609</v>
      </c>
      <c r="I4" s="125"/>
    </row>
    <row r="5" spans="1:12" ht="18.95" customHeight="1">
      <c r="A5" s="126"/>
      <c r="B5" s="126"/>
      <c r="C5" s="126"/>
      <c r="D5" s="126"/>
      <c r="E5" s="126"/>
      <c r="F5" s="120"/>
    </row>
    <row r="6" spans="1:12" ht="16.5" customHeight="1">
      <c r="A6" s="127" t="s">
        <v>574</v>
      </c>
      <c r="B6" s="1249" t="s">
        <v>558</v>
      </c>
      <c r="C6" s="1249"/>
      <c r="D6" s="1250" t="s">
        <v>555</v>
      </c>
      <c r="E6" s="1250"/>
      <c r="F6" s="128" t="s">
        <v>575</v>
      </c>
    </row>
    <row r="7" spans="1:12" ht="12.95" customHeight="1">
      <c r="A7" s="129"/>
      <c r="B7" s="1249" t="s">
        <v>557</v>
      </c>
      <c r="C7" s="1249"/>
      <c r="D7" s="1251" t="s">
        <v>556</v>
      </c>
      <c r="E7" s="1251"/>
      <c r="F7" s="129"/>
      <c r="H7" s="130"/>
    </row>
    <row r="8" spans="1:12" ht="15.75">
      <c r="A8" s="83"/>
      <c r="B8" s="131" t="s">
        <v>206</v>
      </c>
      <c r="C8" s="132" t="s">
        <v>207</v>
      </c>
      <c r="D8" s="131" t="s">
        <v>208</v>
      </c>
      <c r="E8" s="132" t="s">
        <v>207</v>
      </c>
      <c r="F8" s="133"/>
      <c r="G8" s="134"/>
      <c r="H8" s="130"/>
    </row>
    <row r="9" spans="1:12" ht="12.95" customHeight="1">
      <c r="A9" s="135"/>
      <c r="B9" s="136" t="s">
        <v>209</v>
      </c>
      <c r="C9" s="137" t="s">
        <v>210</v>
      </c>
      <c r="D9" s="136" t="s">
        <v>209</v>
      </c>
      <c r="E9" s="137" t="s">
        <v>210</v>
      </c>
      <c r="F9" s="138"/>
      <c r="G9" s="139"/>
      <c r="H9" s="1252"/>
      <c r="I9" s="1252"/>
      <c r="J9" s="140"/>
    </row>
    <row r="10" spans="1:12" ht="8.1" customHeight="1">
      <c r="B10" s="141"/>
      <c r="C10" s="142"/>
      <c r="D10" s="141"/>
      <c r="E10" s="142"/>
      <c r="G10" s="134"/>
      <c r="H10" s="134"/>
      <c r="I10" s="1252"/>
      <c r="J10" s="1252"/>
      <c r="K10" s="1252"/>
      <c r="L10" s="1252"/>
    </row>
    <row r="11" spans="1:12" s="144" customFormat="1" ht="17.100000000000001" customHeight="1">
      <c r="A11" s="23" t="s">
        <v>15</v>
      </c>
      <c r="B11" s="143">
        <f>SUM(B12:B19)</f>
        <v>912</v>
      </c>
      <c r="C11" s="143">
        <f>SUM(C12:C19)</f>
        <v>565</v>
      </c>
      <c r="D11" s="143">
        <f>SUM(D12:D19)</f>
        <v>1570</v>
      </c>
      <c r="E11" s="143">
        <f>SUM(E12:E19)</f>
        <v>1547</v>
      </c>
      <c r="F11" s="25" t="s">
        <v>16</v>
      </c>
      <c r="G11" s="134"/>
      <c r="H11" s="134"/>
      <c r="I11" s="139"/>
      <c r="J11" s="139"/>
      <c r="K11" s="139"/>
      <c r="L11" s="139"/>
    </row>
    <row r="12" spans="1:12" ht="17.100000000000001" customHeight="1">
      <c r="A12" s="26" t="s">
        <v>17</v>
      </c>
      <c r="B12" s="27">
        <v>149</v>
      </c>
      <c r="C12" s="27">
        <v>108</v>
      </c>
      <c r="D12" s="27">
        <v>329</v>
      </c>
      <c r="E12" s="27">
        <v>324</v>
      </c>
      <c r="F12" s="28" t="s">
        <v>18</v>
      </c>
      <c r="G12" s="145"/>
      <c r="H12" s="145"/>
      <c r="I12" s="145"/>
      <c r="J12" s="145"/>
      <c r="K12" s="146"/>
      <c r="L12" s="146"/>
    </row>
    <row r="13" spans="1:12" ht="17.100000000000001" customHeight="1">
      <c r="A13" s="26" t="s">
        <v>19</v>
      </c>
      <c r="B13" s="27">
        <v>154</v>
      </c>
      <c r="C13" s="27">
        <v>142</v>
      </c>
      <c r="D13" s="27">
        <v>428</v>
      </c>
      <c r="E13" s="27">
        <v>426</v>
      </c>
      <c r="F13" s="28" t="s">
        <v>20</v>
      </c>
      <c r="G13" s="145"/>
      <c r="H13" s="145"/>
      <c r="I13" s="145"/>
      <c r="J13" s="145"/>
      <c r="K13" s="146"/>
      <c r="L13" s="146"/>
    </row>
    <row r="14" spans="1:12" ht="17.100000000000001" customHeight="1">
      <c r="A14" s="29" t="s">
        <v>21</v>
      </c>
      <c r="B14" s="27">
        <v>41</v>
      </c>
      <c r="C14" s="27">
        <v>41</v>
      </c>
      <c r="D14" s="27">
        <v>85</v>
      </c>
      <c r="E14" s="27">
        <v>85</v>
      </c>
      <c r="F14" s="28" t="s">
        <v>22</v>
      </c>
      <c r="G14" s="147"/>
      <c r="H14" s="147"/>
      <c r="I14" s="147"/>
      <c r="J14" s="147"/>
      <c r="K14" s="148"/>
      <c r="L14" s="148"/>
    </row>
    <row r="15" spans="1:12" ht="17.100000000000001" customHeight="1">
      <c r="A15" s="30" t="s">
        <v>23</v>
      </c>
      <c r="B15" s="27">
        <v>143</v>
      </c>
      <c r="C15" s="27">
        <v>86</v>
      </c>
      <c r="D15" s="27">
        <v>231</v>
      </c>
      <c r="E15" s="27">
        <v>231</v>
      </c>
      <c r="F15" s="28" t="s">
        <v>24</v>
      </c>
      <c r="G15" s="145"/>
      <c r="H15" s="145"/>
      <c r="I15" s="145"/>
      <c r="J15" s="145"/>
      <c r="K15" s="146"/>
      <c r="L15" s="146"/>
    </row>
    <row r="16" spans="1:12" ht="17.100000000000001" customHeight="1">
      <c r="A16" s="30" t="s">
        <v>25</v>
      </c>
      <c r="B16" s="27">
        <v>90</v>
      </c>
      <c r="C16" s="27">
        <v>78</v>
      </c>
      <c r="D16" s="27">
        <v>199</v>
      </c>
      <c r="E16" s="27">
        <v>199</v>
      </c>
      <c r="F16" s="28" t="s">
        <v>26</v>
      </c>
      <c r="G16" s="145"/>
      <c r="H16" s="145"/>
      <c r="I16" s="145"/>
      <c r="J16" s="145"/>
      <c r="K16" s="146"/>
      <c r="L16" s="146"/>
    </row>
    <row r="17" spans="1:12" ht="17.100000000000001" customHeight="1">
      <c r="A17" s="30" t="s">
        <v>27</v>
      </c>
      <c r="B17" s="27">
        <v>165</v>
      </c>
      <c r="C17" s="27">
        <v>27</v>
      </c>
      <c r="D17" s="27">
        <v>68</v>
      </c>
      <c r="E17" s="27">
        <v>62</v>
      </c>
      <c r="F17" s="28" t="s">
        <v>28</v>
      </c>
      <c r="G17" s="145"/>
      <c r="H17" s="145"/>
      <c r="I17" s="145"/>
      <c r="J17" s="145"/>
      <c r="K17" s="146"/>
      <c r="L17" s="146"/>
    </row>
    <row r="18" spans="1:12" ht="17.100000000000001" customHeight="1">
      <c r="A18" s="30" t="s">
        <v>29</v>
      </c>
      <c r="B18" s="27">
        <v>130</v>
      </c>
      <c r="C18" s="27">
        <v>76</v>
      </c>
      <c r="D18" s="27">
        <v>213</v>
      </c>
      <c r="E18" s="27">
        <v>207</v>
      </c>
      <c r="F18" s="28" t="s">
        <v>30</v>
      </c>
      <c r="G18" s="147"/>
      <c r="H18" s="147"/>
      <c r="I18" s="147"/>
      <c r="J18" s="147"/>
      <c r="K18" s="148"/>
      <c r="L18" s="148"/>
    </row>
    <row r="19" spans="1:12" ht="17.100000000000001" customHeight="1">
      <c r="A19" s="30" t="s">
        <v>31</v>
      </c>
      <c r="B19" s="27">
        <v>40</v>
      </c>
      <c r="C19" s="27">
        <v>7</v>
      </c>
      <c r="D19" s="27">
        <v>17</v>
      </c>
      <c r="E19" s="27">
        <v>13</v>
      </c>
      <c r="F19" s="28" t="s">
        <v>32</v>
      </c>
      <c r="G19" s="145"/>
      <c r="H19" s="145"/>
      <c r="I19" s="145"/>
      <c r="J19" s="145"/>
      <c r="K19" s="146"/>
      <c r="L19" s="146"/>
    </row>
    <row r="20" spans="1:12" ht="17.100000000000001" customHeight="1">
      <c r="A20" s="31" t="s">
        <v>33</v>
      </c>
      <c r="B20" s="143">
        <f>SUM(B21:B28)</f>
        <v>658</v>
      </c>
      <c r="C20" s="143">
        <f>SUM(C21:C28)</f>
        <v>330</v>
      </c>
      <c r="D20" s="143">
        <f>SUM(D21:D28)</f>
        <v>1031</v>
      </c>
      <c r="E20" s="143">
        <f>SUM(E21:E28)</f>
        <v>1014</v>
      </c>
      <c r="F20" s="32" t="s">
        <v>34</v>
      </c>
      <c r="G20" s="145"/>
      <c r="H20" s="145"/>
      <c r="I20" s="145"/>
      <c r="J20" s="145"/>
      <c r="K20" s="146"/>
      <c r="L20" s="146"/>
    </row>
    <row r="21" spans="1:12" ht="17.100000000000001" customHeight="1">
      <c r="A21" s="26" t="s">
        <v>35</v>
      </c>
      <c r="B21" s="27">
        <v>79</v>
      </c>
      <c r="C21" s="27">
        <v>40</v>
      </c>
      <c r="D21" s="27">
        <v>88</v>
      </c>
      <c r="E21" s="27">
        <v>88</v>
      </c>
      <c r="F21" s="33" t="s">
        <v>36</v>
      </c>
      <c r="G21" s="145"/>
      <c r="H21" s="145"/>
      <c r="I21" s="145"/>
      <c r="J21" s="145"/>
      <c r="K21" s="146"/>
      <c r="L21" s="146"/>
    </row>
    <row r="22" spans="1:12" ht="17.100000000000001" customHeight="1">
      <c r="A22" s="26" t="s">
        <v>37</v>
      </c>
      <c r="B22" s="27">
        <v>79</v>
      </c>
      <c r="C22" s="27">
        <v>64</v>
      </c>
      <c r="D22" s="27">
        <v>170</v>
      </c>
      <c r="E22" s="27">
        <v>167</v>
      </c>
      <c r="F22" s="33" t="s">
        <v>38</v>
      </c>
      <c r="G22" s="145"/>
      <c r="H22" s="145"/>
      <c r="I22" s="145"/>
      <c r="J22" s="145"/>
      <c r="K22" s="146"/>
      <c r="L22" s="146"/>
    </row>
    <row r="23" spans="1:12" ht="17.100000000000001" customHeight="1">
      <c r="A23" s="26" t="s">
        <v>39</v>
      </c>
      <c r="B23" s="27">
        <v>56</v>
      </c>
      <c r="C23" s="27">
        <v>39</v>
      </c>
      <c r="D23" s="27">
        <v>169</v>
      </c>
      <c r="E23" s="27">
        <v>167</v>
      </c>
      <c r="F23" s="33" t="s">
        <v>40</v>
      </c>
      <c r="G23" s="145"/>
      <c r="H23" s="145"/>
      <c r="I23" s="145"/>
      <c r="J23" s="145"/>
      <c r="K23" s="146"/>
      <c r="L23" s="146"/>
    </row>
    <row r="24" spans="1:12" ht="17.100000000000001" customHeight="1">
      <c r="A24" s="26" t="s">
        <v>41</v>
      </c>
      <c r="B24" s="27">
        <v>65</v>
      </c>
      <c r="C24" s="27">
        <v>46</v>
      </c>
      <c r="D24" s="27">
        <v>150</v>
      </c>
      <c r="E24" s="27">
        <v>150</v>
      </c>
      <c r="F24" s="28" t="s">
        <v>42</v>
      </c>
      <c r="G24" s="147"/>
      <c r="H24" s="147"/>
      <c r="I24" s="147"/>
      <c r="J24" s="147"/>
      <c r="K24" s="148"/>
      <c r="L24" s="148"/>
    </row>
    <row r="25" spans="1:12" ht="17.100000000000001" customHeight="1">
      <c r="A25" s="26" t="s">
        <v>43</v>
      </c>
      <c r="B25" s="27">
        <v>43</v>
      </c>
      <c r="C25" s="27">
        <v>23</v>
      </c>
      <c r="D25" s="27">
        <v>64</v>
      </c>
      <c r="E25" s="27">
        <v>64</v>
      </c>
      <c r="F25" s="33" t="s">
        <v>44</v>
      </c>
      <c r="G25" s="145"/>
      <c r="H25" s="145"/>
      <c r="I25" s="145"/>
      <c r="J25" s="145"/>
      <c r="K25" s="146"/>
      <c r="L25" s="146"/>
    </row>
    <row r="26" spans="1:12" ht="17.100000000000001" customHeight="1">
      <c r="A26" s="26" t="s">
        <v>45</v>
      </c>
      <c r="B26" s="27">
        <v>144</v>
      </c>
      <c r="C26" s="27">
        <v>56</v>
      </c>
      <c r="D26" s="27">
        <v>147</v>
      </c>
      <c r="E26" s="27">
        <v>137</v>
      </c>
      <c r="F26" s="33" t="s">
        <v>46</v>
      </c>
      <c r="G26" s="145"/>
      <c r="H26" s="145"/>
      <c r="I26" s="145"/>
      <c r="J26" s="145"/>
      <c r="K26" s="146"/>
      <c r="L26" s="146"/>
    </row>
    <row r="27" spans="1:12" s="144" customFormat="1" ht="17.100000000000001" customHeight="1">
      <c r="A27" s="26" t="s">
        <v>47</v>
      </c>
      <c r="B27" s="27">
        <v>118</v>
      </c>
      <c r="C27" s="27">
        <v>21</v>
      </c>
      <c r="D27" s="27">
        <v>51</v>
      </c>
      <c r="E27" s="27">
        <v>51</v>
      </c>
      <c r="F27" s="33" t="s">
        <v>48</v>
      </c>
      <c r="G27" s="145"/>
      <c r="H27" s="145"/>
      <c r="I27" s="145"/>
      <c r="J27" s="145"/>
      <c r="K27" s="146"/>
      <c r="L27" s="146"/>
    </row>
    <row r="28" spans="1:12" ht="17.100000000000001" customHeight="1">
      <c r="A28" s="26" t="s">
        <v>49</v>
      </c>
      <c r="B28" s="27">
        <v>74</v>
      </c>
      <c r="C28" s="27">
        <v>41</v>
      </c>
      <c r="D28" s="27">
        <v>192</v>
      </c>
      <c r="E28" s="27">
        <v>190</v>
      </c>
      <c r="F28" s="33" t="s">
        <v>50</v>
      </c>
      <c r="G28" s="145"/>
      <c r="H28" s="145"/>
      <c r="I28" s="145"/>
      <c r="J28" s="145"/>
      <c r="K28" s="146"/>
      <c r="L28" s="146"/>
    </row>
    <row r="29" spans="1:12" ht="17.100000000000001" customHeight="1">
      <c r="A29" s="23" t="s">
        <v>51</v>
      </c>
      <c r="B29" s="143">
        <f>SUM(B30:B38)</f>
        <v>1011</v>
      </c>
      <c r="C29" s="143">
        <f>SUM(C30:C38)</f>
        <v>615</v>
      </c>
      <c r="D29" s="143">
        <f>SUM(D30:D38)</f>
        <v>1592</v>
      </c>
      <c r="E29" s="143">
        <f>SUM(E30:E38)</f>
        <v>1577</v>
      </c>
      <c r="F29" s="25" t="s">
        <v>52</v>
      </c>
      <c r="G29" s="145"/>
      <c r="H29" s="145"/>
      <c r="I29" s="145"/>
      <c r="J29" s="145"/>
      <c r="K29" s="146"/>
      <c r="L29" s="146"/>
    </row>
    <row r="30" spans="1:12" ht="17.100000000000001" customHeight="1">
      <c r="A30" s="34" t="s">
        <v>53</v>
      </c>
      <c r="B30" s="27">
        <v>165</v>
      </c>
      <c r="C30" s="27">
        <v>62</v>
      </c>
      <c r="D30" s="27">
        <v>115</v>
      </c>
      <c r="E30" s="27">
        <v>115</v>
      </c>
      <c r="F30" s="28" t="s">
        <v>54</v>
      </c>
      <c r="G30" s="145"/>
      <c r="H30" s="145"/>
      <c r="I30" s="145"/>
      <c r="J30" s="145"/>
      <c r="K30" s="146"/>
      <c r="L30" s="146"/>
    </row>
    <row r="31" spans="1:12" ht="17.100000000000001" customHeight="1">
      <c r="A31" s="35" t="s">
        <v>55</v>
      </c>
      <c r="B31" s="27">
        <v>84</v>
      </c>
      <c r="C31" s="27">
        <v>63</v>
      </c>
      <c r="D31" s="27">
        <v>161</v>
      </c>
      <c r="E31" s="27">
        <v>160</v>
      </c>
      <c r="F31" s="28" t="s">
        <v>56</v>
      </c>
      <c r="G31" s="145"/>
      <c r="H31" s="145"/>
      <c r="I31" s="145"/>
      <c r="J31" s="145"/>
      <c r="K31" s="146"/>
      <c r="L31" s="146"/>
    </row>
    <row r="32" spans="1:12" ht="17.100000000000001" customHeight="1">
      <c r="A32" s="34" t="s">
        <v>57</v>
      </c>
      <c r="B32" s="27">
        <v>74</v>
      </c>
      <c r="C32" s="27">
        <v>52</v>
      </c>
      <c r="D32" s="27">
        <v>115</v>
      </c>
      <c r="E32" s="27">
        <v>109</v>
      </c>
      <c r="F32" s="28" t="s">
        <v>58</v>
      </c>
      <c r="G32" s="145"/>
      <c r="H32" s="145"/>
      <c r="I32" s="145"/>
      <c r="J32" s="145"/>
      <c r="K32" s="146"/>
      <c r="L32" s="146"/>
    </row>
    <row r="33" spans="1:12" ht="17.100000000000001" customHeight="1">
      <c r="A33" s="26" t="s">
        <v>59</v>
      </c>
      <c r="B33" s="27">
        <v>154</v>
      </c>
      <c r="C33" s="27">
        <v>9</v>
      </c>
      <c r="D33" s="27">
        <v>19</v>
      </c>
      <c r="E33" s="27">
        <v>17</v>
      </c>
      <c r="F33" s="28" t="s">
        <v>60</v>
      </c>
      <c r="G33" s="145"/>
      <c r="H33" s="145"/>
      <c r="I33" s="145"/>
      <c r="J33" s="145"/>
      <c r="K33" s="146"/>
      <c r="L33" s="146"/>
    </row>
    <row r="34" spans="1:12" ht="17.100000000000001" customHeight="1">
      <c r="A34" s="35" t="s">
        <v>61</v>
      </c>
      <c r="B34" s="27">
        <v>53</v>
      </c>
      <c r="C34" s="27">
        <v>38</v>
      </c>
      <c r="D34" s="27">
        <v>95</v>
      </c>
      <c r="E34" s="27">
        <v>95</v>
      </c>
      <c r="F34" s="28" t="s">
        <v>62</v>
      </c>
      <c r="G34" s="147"/>
      <c r="H34" s="147"/>
      <c r="I34" s="147"/>
      <c r="J34" s="147"/>
      <c r="K34" s="146"/>
      <c r="L34" s="146"/>
    </row>
    <row r="35" spans="1:12" ht="17.100000000000001" customHeight="1">
      <c r="A35" s="26" t="s">
        <v>63</v>
      </c>
      <c r="B35" s="27">
        <v>78</v>
      </c>
      <c r="C35" s="27">
        <v>49</v>
      </c>
      <c r="D35" s="27">
        <v>122</v>
      </c>
      <c r="E35" s="27">
        <v>121</v>
      </c>
      <c r="F35" s="28" t="s">
        <v>64</v>
      </c>
      <c r="G35" s="145"/>
      <c r="H35" s="145"/>
      <c r="I35" s="145"/>
      <c r="J35" s="145"/>
      <c r="K35" s="146"/>
      <c r="L35" s="146"/>
    </row>
    <row r="36" spans="1:12" ht="17.100000000000001" customHeight="1">
      <c r="A36" s="26" t="s">
        <v>65</v>
      </c>
      <c r="B36" s="27">
        <v>180</v>
      </c>
      <c r="C36" s="27">
        <v>163</v>
      </c>
      <c r="D36" s="27">
        <v>496</v>
      </c>
      <c r="E36" s="27">
        <v>491</v>
      </c>
      <c r="F36" s="28" t="s">
        <v>66</v>
      </c>
      <c r="G36" s="145"/>
      <c r="H36" s="145"/>
      <c r="I36" s="145"/>
      <c r="J36" s="145"/>
      <c r="K36" s="148"/>
      <c r="L36" s="148"/>
    </row>
    <row r="37" spans="1:12" ht="17.100000000000001" customHeight="1">
      <c r="A37" s="26" t="s">
        <v>67</v>
      </c>
      <c r="B37" s="27">
        <v>158</v>
      </c>
      <c r="C37" s="27">
        <v>116</v>
      </c>
      <c r="D37" s="27">
        <v>345</v>
      </c>
      <c r="E37" s="27">
        <v>345</v>
      </c>
      <c r="F37" s="28" t="s">
        <v>68</v>
      </c>
      <c r="G37" s="145"/>
      <c r="H37" s="145"/>
      <c r="I37" s="145"/>
      <c r="J37" s="145"/>
      <c r="K37" s="148"/>
      <c r="L37" s="148"/>
    </row>
    <row r="38" spans="1:12" ht="17.100000000000001" customHeight="1">
      <c r="A38" s="26" t="s">
        <v>69</v>
      </c>
      <c r="B38" s="27">
        <v>65</v>
      </c>
      <c r="C38" s="27">
        <v>63</v>
      </c>
      <c r="D38" s="27">
        <v>124</v>
      </c>
      <c r="E38" s="27">
        <v>124</v>
      </c>
      <c r="F38" s="28" t="s">
        <v>70</v>
      </c>
      <c r="G38" s="147"/>
      <c r="H38" s="147"/>
      <c r="I38" s="147"/>
      <c r="J38" s="147"/>
      <c r="K38" s="146"/>
      <c r="L38" s="146"/>
    </row>
    <row r="39" spans="1:12" s="144" customFormat="1" ht="17.100000000000001" customHeight="1">
      <c r="A39" s="36" t="s">
        <v>71</v>
      </c>
      <c r="B39" s="143">
        <f>SUM(B40:B46)</f>
        <v>822</v>
      </c>
      <c r="C39" s="143">
        <f>SUM(C40:C46)</f>
        <v>410</v>
      </c>
      <c r="D39" s="143">
        <f>SUM(D40:D46)</f>
        <v>852</v>
      </c>
      <c r="E39" s="143">
        <f>SUM(E40:E46)</f>
        <v>845</v>
      </c>
      <c r="F39" s="25" t="s">
        <v>72</v>
      </c>
      <c r="G39" s="145"/>
      <c r="H39" s="145"/>
      <c r="I39" s="145"/>
      <c r="J39" s="145"/>
      <c r="K39" s="146"/>
      <c r="L39" s="146"/>
    </row>
    <row r="40" spans="1:12" s="144" customFormat="1" ht="17.100000000000001" customHeight="1">
      <c r="A40" s="34" t="s">
        <v>73</v>
      </c>
      <c r="B40" s="27">
        <v>182</v>
      </c>
      <c r="C40" s="27">
        <v>112</v>
      </c>
      <c r="D40" s="27">
        <v>211</v>
      </c>
      <c r="E40" s="27">
        <v>210</v>
      </c>
      <c r="F40" s="33" t="s">
        <v>74</v>
      </c>
      <c r="G40" s="145"/>
      <c r="H40" s="145"/>
      <c r="I40" s="145"/>
      <c r="J40" s="145"/>
      <c r="K40" s="146"/>
      <c r="L40" s="146"/>
    </row>
    <row r="41" spans="1:12" ht="17.100000000000001" customHeight="1">
      <c r="A41" s="34" t="s">
        <v>75</v>
      </c>
      <c r="B41" s="27">
        <v>147</v>
      </c>
      <c r="C41" s="27">
        <v>105</v>
      </c>
      <c r="D41" s="27">
        <v>274</v>
      </c>
      <c r="E41" s="27">
        <v>274</v>
      </c>
      <c r="F41" s="28" t="s">
        <v>76</v>
      </c>
      <c r="G41" s="145"/>
      <c r="H41" s="145"/>
      <c r="I41" s="145"/>
      <c r="J41" s="145"/>
      <c r="K41" s="146"/>
      <c r="L41" s="146"/>
    </row>
    <row r="42" spans="1:12" ht="17.100000000000001" customHeight="1">
      <c r="A42" s="34" t="s">
        <v>77</v>
      </c>
      <c r="B42" s="27">
        <v>67</v>
      </c>
      <c r="C42" s="27">
        <v>0</v>
      </c>
      <c r="D42" s="27">
        <v>0</v>
      </c>
      <c r="E42" s="27">
        <v>0</v>
      </c>
      <c r="F42" s="28" t="s">
        <v>78</v>
      </c>
      <c r="G42" s="145"/>
      <c r="H42" s="145"/>
      <c r="I42" s="145"/>
      <c r="J42" s="145"/>
      <c r="K42" s="148"/>
      <c r="L42" s="148"/>
    </row>
    <row r="43" spans="1:12" ht="17.100000000000001" customHeight="1">
      <c r="A43" s="34" t="s">
        <v>79</v>
      </c>
      <c r="B43" s="27">
        <v>137</v>
      </c>
      <c r="C43" s="27">
        <v>23</v>
      </c>
      <c r="D43" s="27">
        <v>25</v>
      </c>
      <c r="E43" s="27">
        <v>24</v>
      </c>
      <c r="F43" s="28" t="s">
        <v>80</v>
      </c>
      <c r="G43" s="147"/>
      <c r="H43" s="147"/>
      <c r="I43" s="147"/>
      <c r="J43" s="147"/>
      <c r="K43" s="146"/>
      <c r="L43" s="146"/>
    </row>
    <row r="44" spans="1:12" ht="17.100000000000001" customHeight="1">
      <c r="A44" s="34" t="s">
        <v>81</v>
      </c>
      <c r="B44" s="27">
        <v>121</v>
      </c>
      <c r="C44" s="27">
        <v>92</v>
      </c>
      <c r="D44" s="27">
        <v>237</v>
      </c>
      <c r="E44" s="27">
        <v>236</v>
      </c>
      <c r="F44" s="33" t="s">
        <v>82</v>
      </c>
      <c r="G44" s="145"/>
      <c r="H44" s="145"/>
      <c r="I44" s="145"/>
      <c r="J44" s="145"/>
      <c r="K44" s="146"/>
      <c r="L44" s="146"/>
    </row>
    <row r="45" spans="1:12" ht="17.100000000000001" customHeight="1">
      <c r="A45" s="34" t="s">
        <v>83</v>
      </c>
      <c r="B45" s="27">
        <v>68</v>
      </c>
      <c r="C45" s="27">
        <v>45</v>
      </c>
      <c r="D45" s="27">
        <v>79</v>
      </c>
      <c r="E45" s="27">
        <v>79</v>
      </c>
      <c r="F45" s="33" t="s">
        <v>84</v>
      </c>
      <c r="G45" s="145"/>
      <c r="H45" s="145"/>
      <c r="I45" s="145"/>
      <c r="J45" s="145"/>
      <c r="K45" s="146"/>
      <c r="L45" s="146"/>
    </row>
    <row r="46" spans="1:12" ht="17.100000000000001" customHeight="1">
      <c r="A46" s="34" t="s">
        <v>85</v>
      </c>
      <c r="B46" s="27">
        <v>100</v>
      </c>
      <c r="C46" s="27">
        <v>33</v>
      </c>
      <c r="D46" s="27">
        <v>26</v>
      </c>
      <c r="E46" s="27">
        <v>22</v>
      </c>
      <c r="F46" s="28" t="s">
        <v>86</v>
      </c>
      <c r="G46" s="145"/>
      <c r="H46" s="145"/>
      <c r="I46" s="145"/>
      <c r="J46" s="145"/>
      <c r="K46" s="146"/>
      <c r="L46" s="146"/>
    </row>
    <row r="47" spans="1:12" ht="17.100000000000001" customHeight="1">
      <c r="A47" s="37" t="s">
        <v>87</v>
      </c>
      <c r="B47" s="143">
        <f>SUM(B48:B52)</f>
        <v>609</v>
      </c>
      <c r="C47" s="143">
        <f>SUM(C48:C52)</f>
        <v>425</v>
      </c>
      <c r="D47" s="143">
        <f>SUM(D48:D52)</f>
        <v>1216</v>
      </c>
      <c r="E47" s="143">
        <f>SUM(E48:E52)</f>
        <v>1210</v>
      </c>
      <c r="F47" s="25" t="s">
        <v>88</v>
      </c>
      <c r="G47" s="145"/>
      <c r="H47" s="145"/>
      <c r="I47" s="145"/>
      <c r="J47" s="145"/>
      <c r="K47" s="148"/>
      <c r="L47" s="148"/>
    </row>
    <row r="48" spans="1:12" ht="17.100000000000001" customHeight="1">
      <c r="A48" s="38" t="s">
        <v>89</v>
      </c>
      <c r="B48" s="27">
        <v>163</v>
      </c>
      <c r="C48" s="27">
        <v>149</v>
      </c>
      <c r="D48" s="27">
        <v>503</v>
      </c>
      <c r="E48" s="27">
        <v>503</v>
      </c>
      <c r="F48" s="28" t="s">
        <v>90</v>
      </c>
      <c r="G48" s="145"/>
      <c r="H48" s="145"/>
      <c r="I48" s="145"/>
      <c r="J48" s="145"/>
      <c r="K48" s="146"/>
      <c r="L48" s="146"/>
    </row>
    <row r="49" spans="1:12" ht="17.100000000000001" customHeight="1">
      <c r="A49" s="34" t="s">
        <v>91</v>
      </c>
      <c r="B49" s="27">
        <v>108</v>
      </c>
      <c r="C49" s="27">
        <v>60</v>
      </c>
      <c r="D49" s="27">
        <v>172</v>
      </c>
      <c r="E49" s="27">
        <v>167</v>
      </c>
      <c r="F49" s="28" t="s">
        <v>92</v>
      </c>
      <c r="G49" s="145"/>
      <c r="H49" s="145"/>
      <c r="I49" s="145"/>
      <c r="J49" s="145"/>
      <c r="K49" s="146"/>
      <c r="L49" s="146"/>
    </row>
    <row r="50" spans="1:12" ht="17.100000000000001" customHeight="1">
      <c r="A50" s="34" t="s">
        <v>93</v>
      </c>
      <c r="B50" s="27">
        <v>88</v>
      </c>
      <c r="C50" s="27">
        <v>59</v>
      </c>
      <c r="D50" s="27">
        <v>110</v>
      </c>
      <c r="E50" s="27">
        <v>109</v>
      </c>
      <c r="F50" s="28" t="s">
        <v>94</v>
      </c>
      <c r="G50" s="147"/>
      <c r="H50" s="147"/>
      <c r="I50" s="147"/>
      <c r="J50" s="147"/>
      <c r="K50" s="146"/>
      <c r="L50" s="146"/>
    </row>
    <row r="51" spans="1:12" s="144" customFormat="1" ht="17.100000000000001" customHeight="1">
      <c r="A51" s="34" t="s">
        <v>95</v>
      </c>
      <c r="B51" s="27">
        <v>123</v>
      </c>
      <c r="C51" s="27">
        <v>96</v>
      </c>
      <c r="D51" s="27">
        <v>241</v>
      </c>
      <c r="E51" s="27">
        <v>241</v>
      </c>
      <c r="F51" s="28" t="s">
        <v>96</v>
      </c>
      <c r="G51" s="145"/>
      <c r="H51" s="145"/>
      <c r="I51" s="145"/>
      <c r="J51" s="145"/>
      <c r="K51" s="146"/>
      <c r="L51" s="146"/>
    </row>
    <row r="52" spans="1:12" s="144" customFormat="1" ht="17.100000000000001" customHeight="1">
      <c r="A52" s="34" t="s">
        <v>97</v>
      </c>
      <c r="B52" s="27">
        <v>127</v>
      </c>
      <c r="C52" s="27">
        <v>61</v>
      </c>
      <c r="D52" s="27">
        <v>190</v>
      </c>
      <c r="E52" s="27">
        <v>190</v>
      </c>
      <c r="F52" s="33" t="s">
        <v>98</v>
      </c>
      <c r="G52" s="145"/>
      <c r="H52" s="145"/>
      <c r="I52" s="145"/>
      <c r="J52" s="145"/>
      <c r="K52" s="146"/>
      <c r="L52" s="146"/>
    </row>
    <row r="53" spans="1:12" ht="15" customHeight="1">
      <c r="A53" s="149"/>
      <c r="B53" s="145"/>
      <c r="C53" s="145"/>
      <c r="D53" s="145"/>
      <c r="E53" s="145"/>
      <c r="F53" s="150"/>
      <c r="G53" s="145"/>
      <c r="H53" s="145"/>
      <c r="I53" s="145"/>
      <c r="J53" s="145"/>
      <c r="K53" s="146"/>
      <c r="L53" s="146"/>
    </row>
    <row r="54" spans="1:12" ht="15" customHeight="1">
      <c r="A54" s="151"/>
      <c r="B54" s="145"/>
      <c r="C54" s="145"/>
      <c r="D54" s="145"/>
      <c r="E54" s="145"/>
      <c r="F54" s="150"/>
      <c r="G54" s="145"/>
      <c r="H54" s="145"/>
      <c r="I54" s="145"/>
      <c r="J54" s="145"/>
      <c r="K54" s="146"/>
      <c r="L54" s="146"/>
    </row>
    <row r="55" spans="1:12" s="122" customFormat="1" ht="24.75" customHeight="1">
      <c r="A55" s="1100" t="s">
        <v>200</v>
      </c>
      <c r="B55" s="1101"/>
      <c r="C55" s="1101"/>
      <c r="D55" s="1101"/>
      <c r="E55" s="1101"/>
      <c r="F55" s="1102" t="s">
        <v>201</v>
      </c>
      <c r="G55" s="145"/>
      <c r="H55" s="145"/>
      <c r="I55" s="145"/>
      <c r="J55" s="145"/>
      <c r="K55" s="146"/>
      <c r="L55" s="146"/>
    </row>
    <row r="56" spans="1:12" ht="15" customHeight="1">
      <c r="A56" s="167"/>
      <c r="B56" s="167"/>
      <c r="C56" s="167"/>
      <c r="D56" s="167"/>
      <c r="E56" s="167"/>
      <c r="F56" s="168"/>
      <c r="G56" s="145"/>
      <c r="H56" s="145"/>
      <c r="I56" s="145"/>
      <c r="J56" s="145"/>
      <c r="K56" s="148"/>
      <c r="L56" s="148"/>
    </row>
    <row r="57" spans="1:12" ht="20.25">
      <c r="A57" s="1094" t="s">
        <v>606</v>
      </c>
      <c r="B57" s="167"/>
      <c r="C57" s="169"/>
      <c r="D57" s="170"/>
      <c r="E57" s="171"/>
      <c r="F57" s="1096" t="s">
        <v>608</v>
      </c>
      <c r="G57" s="145"/>
      <c r="H57" s="145"/>
      <c r="I57" s="145"/>
      <c r="J57" s="145"/>
      <c r="K57" s="146"/>
      <c r="L57" s="146"/>
    </row>
    <row r="58" spans="1:12" ht="19.5" customHeight="1">
      <c r="A58" s="1095" t="s">
        <v>610</v>
      </c>
      <c r="B58" s="167"/>
      <c r="C58" s="167"/>
      <c r="D58" s="167"/>
      <c r="E58" s="167"/>
      <c r="F58" s="172" t="s">
        <v>611</v>
      </c>
      <c r="G58" s="147"/>
      <c r="H58" s="147"/>
      <c r="I58" s="147"/>
      <c r="J58" s="147"/>
      <c r="K58" s="146"/>
      <c r="L58" s="146"/>
    </row>
    <row r="59" spans="1:12" ht="11.25" customHeight="1">
      <c r="A59" s="173"/>
      <c r="B59" s="173"/>
      <c r="C59" s="167"/>
      <c r="D59" s="167"/>
      <c r="E59" s="167"/>
      <c r="F59" s="168"/>
      <c r="G59" s="155"/>
      <c r="H59" s="156"/>
      <c r="I59" s="146"/>
      <c r="J59" s="146"/>
      <c r="K59" s="146"/>
      <c r="L59" s="146"/>
    </row>
    <row r="60" spans="1:12" ht="12.75" customHeight="1">
      <c r="A60" s="174" t="s">
        <v>574</v>
      </c>
      <c r="B60" s="1253" t="s">
        <v>562</v>
      </c>
      <c r="C60" s="1253"/>
      <c r="D60" s="1254" t="s">
        <v>560</v>
      </c>
      <c r="E60" s="1254"/>
      <c r="F60" s="175" t="s">
        <v>575</v>
      </c>
      <c r="G60" s="155"/>
      <c r="H60" s="156"/>
      <c r="I60" s="146"/>
      <c r="J60" s="146"/>
      <c r="K60" s="146"/>
      <c r="L60" s="146"/>
    </row>
    <row r="61" spans="1:12" ht="12.75" customHeight="1">
      <c r="A61" s="176"/>
      <c r="B61" s="1253" t="s">
        <v>561</v>
      </c>
      <c r="C61" s="1253"/>
      <c r="D61" s="1255" t="s">
        <v>559</v>
      </c>
      <c r="E61" s="1255"/>
      <c r="F61" s="176"/>
      <c r="G61" s="155"/>
      <c r="H61" s="156"/>
      <c r="I61" s="146"/>
      <c r="J61" s="146"/>
      <c r="K61" s="146"/>
      <c r="L61" s="146"/>
    </row>
    <row r="62" spans="1:12" ht="12.75" customHeight="1">
      <c r="A62" s="176"/>
      <c r="B62" s="177" t="s">
        <v>206</v>
      </c>
      <c r="C62" s="178" t="s">
        <v>207</v>
      </c>
      <c r="D62" s="179" t="s">
        <v>206</v>
      </c>
      <c r="E62" s="178" t="s">
        <v>207</v>
      </c>
      <c r="F62" s="176"/>
      <c r="G62" s="155"/>
      <c r="H62" s="156"/>
      <c r="I62" s="146"/>
      <c r="J62" s="146"/>
      <c r="K62" s="146"/>
      <c r="L62" s="146"/>
    </row>
    <row r="63" spans="1:12" s="144" customFormat="1" ht="12.75" customHeight="1">
      <c r="A63" s="180"/>
      <c r="B63" s="181" t="s">
        <v>209</v>
      </c>
      <c r="C63" s="182" t="s">
        <v>210</v>
      </c>
      <c r="D63" s="183" t="s">
        <v>209</v>
      </c>
      <c r="E63" s="182" t="s">
        <v>210</v>
      </c>
      <c r="F63" s="184"/>
      <c r="G63" s="155"/>
      <c r="H63" s="156"/>
      <c r="I63" s="146"/>
      <c r="J63" s="146"/>
      <c r="K63" s="146"/>
      <c r="L63" s="146"/>
    </row>
    <row r="64" spans="1:12" ht="12.75" customHeight="1">
      <c r="A64" s="167"/>
      <c r="B64" s="185"/>
      <c r="C64" s="186"/>
      <c r="D64" s="185"/>
      <c r="E64" s="186"/>
      <c r="F64" s="187"/>
      <c r="G64" s="157"/>
      <c r="H64" s="157"/>
      <c r="I64" s="148"/>
      <c r="J64" s="148"/>
      <c r="K64" s="148"/>
      <c r="L64" s="148"/>
    </row>
    <row r="65" spans="1:11" ht="12.75" customHeight="1">
      <c r="A65" s="53" t="s">
        <v>100</v>
      </c>
      <c r="B65" s="188">
        <f>SUM(B66:B74)</f>
        <v>1132</v>
      </c>
      <c r="C65" s="188">
        <f>SUM(C66:C74)</f>
        <v>522</v>
      </c>
      <c r="D65" s="188">
        <f>SUM(D66:D74)</f>
        <v>1148</v>
      </c>
      <c r="E65" s="188">
        <f>SUM(E66:E74)</f>
        <v>1123</v>
      </c>
      <c r="F65" s="64" t="s">
        <v>101</v>
      </c>
      <c r="G65" s="157"/>
      <c r="H65" s="148"/>
      <c r="I65" s="148"/>
      <c r="J65" s="148"/>
      <c r="K65" s="140"/>
    </row>
    <row r="66" spans="1:11" ht="12.75" customHeight="1">
      <c r="A66" s="189" t="s">
        <v>102</v>
      </c>
      <c r="B66" s="27">
        <v>64</v>
      </c>
      <c r="C66" s="27">
        <v>41</v>
      </c>
      <c r="D66" s="27">
        <v>88</v>
      </c>
      <c r="E66" s="27">
        <v>81</v>
      </c>
      <c r="F66" s="190" t="s">
        <v>103</v>
      </c>
      <c r="G66" s="134"/>
      <c r="H66" s="153"/>
      <c r="I66" s="158"/>
      <c r="J66" s="140"/>
      <c r="K66" s="140"/>
    </row>
    <row r="67" spans="1:11" ht="12.75" customHeight="1">
      <c r="A67" s="189" t="s">
        <v>104</v>
      </c>
      <c r="B67" s="27">
        <v>82</v>
      </c>
      <c r="C67" s="27">
        <v>47</v>
      </c>
      <c r="D67" s="27">
        <v>135</v>
      </c>
      <c r="E67" s="27">
        <v>127</v>
      </c>
      <c r="F67" s="190" t="s">
        <v>105</v>
      </c>
      <c r="G67" s="134"/>
      <c r="H67" s="153"/>
      <c r="I67" s="159"/>
      <c r="J67" s="140"/>
      <c r="K67" s="140"/>
    </row>
    <row r="68" spans="1:11" ht="15" customHeight="1">
      <c r="A68" s="191" t="s">
        <v>193</v>
      </c>
      <c r="B68" s="192">
        <v>345</v>
      </c>
      <c r="C68" s="27">
        <v>0</v>
      </c>
      <c r="D68" s="27">
        <v>0</v>
      </c>
      <c r="E68" s="27">
        <v>0</v>
      </c>
      <c r="F68" s="190" t="s">
        <v>107</v>
      </c>
      <c r="G68" s="134"/>
      <c r="H68" s="153"/>
      <c r="I68" s="159"/>
      <c r="J68" s="140"/>
      <c r="K68" s="140"/>
    </row>
    <row r="69" spans="1:11" ht="15" customHeight="1">
      <c r="A69" s="189" t="s">
        <v>108</v>
      </c>
      <c r="B69" s="27">
        <v>155</v>
      </c>
      <c r="C69" s="27">
        <v>120</v>
      </c>
      <c r="D69" s="27">
        <v>289</v>
      </c>
      <c r="E69" s="27">
        <v>289</v>
      </c>
      <c r="F69" s="190" t="s">
        <v>109</v>
      </c>
      <c r="G69" s="134"/>
      <c r="H69" s="153"/>
      <c r="I69" s="159"/>
      <c r="J69" s="140"/>
      <c r="K69" s="140"/>
    </row>
    <row r="70" spans="1:11" ht="15" customHeight="1">
      <c r="A70" s="189" t="s">
        <v>110</v>
      </c>
      <c r="B70" s="27">
        <v>54</v>
      </c>
      <c r="C70" s="27">
        <v>28</v>
      </c>
      <c r="D70" s="27">
        <v>10</v>
      </c>
      <c r="E70" s="27">
        <v>8</v>
      </c>
      <c r="F70" s="190" t="s">
        <v>111</v>
      </c>
      <c r="G70" s="134"/>
      <c r="H70" s="153"/>
      <c r="I70" s="159"/>
      <c r="J70" s="140"/>
      <c r="K70" s="140"/>
    </row>
    <row r="71" spans="1:11" ht="15" customHeight="1">
      <c r="A71" s="189" t="s">
        <v>112</v>
      </c>
      <c r="B71" s="27">
        <v>68</v>
      </c>
      <c r="C71" s="27">
        <v>32</v>
      </c>
      <c r="D71" s="27">
        <v>13</v>
      </c>
      <c r="E71" s="27">
        <v>13</v>
      </c>
      <c r="F71" s="190" t="s">
        <v>113</v>
      </c>
      <c r="G71" s="134"/>
      <c r="H71" s="153"/>
      <c r="I71" s="159"/>
      <c r="J71" s="140"/>
      <c r="K71" s="140"/>
    </row>
    <row r="72" spans="1:11" s="144" customFormat="1" ht="15" customHeight="1">
      <c r="A72" s="189" t="s">
        <v>114</v>
      </c>
      <c r="B72" s="27">
        <v>92</v>
      </c>
      <c r="C72" s="27">
        <v>27</v>
      </c>
      <c r="D72" s="27">
        <v>10</v>
      </c>
      <c r="E72" s="27">
        <v>5</v>
      </c>
      <c r="F72" s="190" t="s">
        <v>115</v>
      </c>
      <c r="G72" s="160"/>
      <c r="H72" s="161"/>
      <c r="I72" s="162"/>
      <c r="J72" s="160"/>
      <c r="K72" s="160"/>
    </row>
    <row r="73" spans="1:11" ht="15" customHeight="1">
      <c r="A73" s="189" t="s">
        <v>116</v>
      </c>
      <c r="B73" s="27">
        <v>172</v>
      </c>
      <c r="C73" s="27">
        <v>138</v>
      </c>
      <c r="D73" s="27">
        <v>345</v>
      </c>
      <c r="E73" s="27">
        <v>342</v>
      </c>
      <c r="F73" s="190" t="s">
        <v>117</v>
      </c>
      <c r="G73" s="134"/>
      <c r="H73" s="153"/>
      <c r="I73" s="159"/>
      <c r="J73" s="140"/>
      <c r="K73" s="140"/>
    </row>
    <row r="74" spans="1:11" ht="15" customHeight="1">
      <c r="A74" s="189" t="s">
        <v>118</v>
      </c>
      <c r="B74" s="27">
        <v>100</v>
      </c>
      <c r="C74" s="27">
        <v>89</v>
      </c>
      <c r="D74" s="27">
        <v>258</v>
      </c>
      <c r="E74" s="27">
        <v>258</v>
      </c>
      <c r="F74" s="190" t="s">
        <v>119</v>
      </c>
      <c r="G74" s="134"/>
      <c r="H74" s="153"/>
      <c r="I74" s="159"/>
      <c r="J74" s="140"/>
      <c r="K74" s="140"/>
    </row>
    <row r="75" spans="1:11" ht="15" customHeight="1">
      <c r="A75" s="61" t="s">
        <v>120</v>
      </c>
      <c r="B75" s="188">
        <f>SUM(B76:B83)</f>
        <v>1172</v>
      </c>
      <c r="C75" s="188">
        <f>SUM(C76:C83)</f>
        <v>874</v>
      </c>
      <c r="D75" s="188">
        <f>SUM(D76:D83)</f>
        <v>2659</v>
      </c>
      <c r="E75" s="188">
        <f>SUM(E76:E83)</f>
        <v>2623</v>
      </c>
      <c r="F75" s="62" t="s">
        <v>121</v>
      </c>
      <c r="G75" s="134"/>
      <c r="H75" s="153"/>
      <c r="I75" s="159"/>
      <c r="J75" s="140"/>
      <c r="K75" s="140"/>
    </row>
    <row r="76" spans="1:11" ht="15" customHeight="1">
      <c r="A76" s="189" t="s">
        <v>122</v>
      </c>
      <c r="B76" s="27">
        <v>182</v>
      </c>
      <c r="C76" s="27">
        <v>167</v>
      </c>
      <c r="D76" s="27">
        <v>537</v>
      </c>
      <c r="E76" s="27">
        <v>531</v>
      </c>
      <c r="F76" s="190" t="s">
        <v>123</v>
      </c>
      <c r="G76" s="134"/>
      <c r="H76" s="153"/>
      <c r="I76" s="158"/>
      <c r="J76" s="140"/>
      <c r="K76" s="140"/>
    </row>
    <row r="77" spans="1:11" s="126" customFormat="1" ht="15" customHeight="1">
      <c r="A77" s="189" t="s">
        <v>124</v>
      </c>
      <c r="B77" s="27">
        <v>169</v>
      </c>
      <c r="C77" s="27">
        <v>156</v>
      </c>
      <c r="D77" s="27">
        <v>502</v>
      </c>
      <c r="E77" s="27">
        <v>497</v>
      </c>
      <c r="F77" s="190" t="s">
        <v>125</v>
      </c>
      <c r="G77" s="163"/>
      <c r="H77" s="153"/>
      <c r="I77" s="159"/>
      <c r="J77" s="163"/>
      <c r="K77" s="163"/>
    </row>
    <row r="78" spans="1:11" s="130" customFormat="1" ht="15" customHeight="1">
      <c r="A78" s="189" t="s">
        <v>126</v>
      </c>
      <c r="B78" s="27">
        <v>128</v>
      </c>
      <c r="C78" s="27">
        <v>99</v>
      </c>
      <c r="D78" s="27">
        <v>246</v>
      </c>
      <c r="E78" s="27">
        <v>237</v>
      </c>
      <c r="F78" s="190" t="s">
        <v>127</v>
      </c>
      <c r="G78" s="164"/>
      <c r="H78" s="161"/>
      <c r="I78" s="162"/>
      <c r="J78" s="164"/>
      <c r="K78" s="164"/>
    </row>
    <row r="79" spans="1:11" s="126" customFormat="1" ht="15" customHeight="1">
      <c r="A79" s="189" t="s">
        <v>128</v>
      </c>
      <c r="B79" s="27">
        <v>155</v>
      </c>
      <c r="C79" s="27">
        <v>134</v>
      </c>
      <c r="D79" s="27">
        <v>518</v>
      </c>
      <c r="E79" s="27">
        <v>511</v>
      </c>
      <c r="F79" s="190" t="s">
        <v>129</v>
      </c>
      <c r="G79" s="163"/>
      <c r="H79" s="153"/>
      <c r="I79" s="158"/>
      <c r="J79" s="163"/>
      <c r="K79" s="163"/>
    </row>
    <row r="80" spans="1:11" s="126" customFormat="1" ht="15" customHeight="1">
      <c r="A80" s="189" t="s">
        <v>130</v>
      </c>
      <c r="B80" s="27">
        <v>238</v>
      </c>
      <c r="C80" s="27">
        <v>94</v>
      </c>
      <c r="D80" s="27">
        <v>182</v>
      </c>
      <c r="E80" s="27">
        <v>175</v>
      </c>
      <c r="F80" s="190" t="s">
        <v>131</v>
      </c>
      <c r="G80" s="163"/>
      <c r="H80" s="153"/>
      <c r="I80" s="159"/>
      <c r="J80" s="163"/>
      <c r="K80" s="163"/>
    </row>
    <row r="81" spans="1:11" s="126" customFormat="1" ht="15" customHeight="1">
      <c r="A81" s="189" t="s">
        <v>132</v>
      </c>
      <c r="B81" s="27">
        <v>105</v>
      </c>
      <c r="C81" s="27">
        <v>87</v>
      </c>
      <c r="D81" s="27">
        <v>243</v>
      </c>
      <c r="E81" s="27">
        <v>243</v>
      </c>
      <c r="F81" s="190" t="s">
        <v>133</v>
      </c>
      <c r="G81" s="163"/>
      <c r="H81" s="153"/>
      <c r="I81" s="159"/>
      <c r="J81" s="163"/>
      <c r="K81" s="163"/>
    </row>
    <row r="82" spans="1:11" s="126" customFormat="1" ht="15" customHeight="1">
      <c r="A82" s="189" t="s">
        <v>134</v>
      </c>
      <c r="B82" s="27">
        <v>138</v>
      </c>
      <c r="C82" s="27">
        <v>94</v>
      </c>
      <c r="D82" s="27">
        <v>281</v>
      </c>
      <c r="E82" s="27">
        <v>280</v>
      </c>
      <c r="F82" s="190" t="s">
        <v>135</v>
      </c>
      <c r="G82" s="163"/>
      <c r="H82" s="153"/>
      <c r="I82" s="159"/>
      <c r="J82" s="163"/>
      <c r="K82" s="163"/>
    </row>
    <row r="83" spans="1:11" s="126" customFormat="1" ht="15" customHeight="1">
      <c r="A83" s="189" t="s">
        <v>136</v>
      </c>
      <c r="B83" s="27">
        <v>57</v>
      </c>
      <c r="C83" s="27">
        <v>43</v>
      </c>
      <c r="D83" s="27">
        <v>150</v>
      </c>
      <c r="E83" s="27">
        <v>149</v>
      </c>
      <c r="F83" s="190" t="s">
        <v>137</v>
      </c>
      <c r="G83" s="163"/>
      <c r="H83" s="153"/>
      <c r="I83" s="159"/>
      <c r="J83" s="163"/>
      <c r="K83" s="163"/>
    </row>
    <row r="84" spans="1:11" s="126" customFormat="1" ht="15" customHeight="1">
      <c r="A84" s="63" t="s">
        <v>138</v>
      </c>
      <c r="B84" s="188">
        <f>SUM(B85:B89)</f>
        <v>606</v>
      </c>
      <c r="C84" s="188">
        <f>SUM(C85:C89)</f>
        <v>476</v>
      </c>
      <c r="D84" s="188">
        <f>SUM(D85:D89)</f>
        <v>1171</v>
      </c>
      <c r="E84" s="188">
        <f>SUM(E85:E89)</f>
        <v>1152</v>
      </c>
      <c r="F84" s="64" t="s">
        <v>139</v>
      </c>
      <c r="G84" s="163"/>
      <c r="H84" s="153"/>
      <c r="I84" s="159"/>
      <c r="J84" s="163"/>
      <c r="K84" s="163"/>
    </row>
    <row r="85" spans="1:11" s="130" customFormat="1" ht="15" customHeight="1">
      <c r="A85" s="189" t="s">
        <v>140</v>
      </c>
      <c r="B85" s="27">
        <v>162</v>
      </c>
      <c r="C85" s="27">
        <v>106</v>
      </c>
      <c r="D85" s="27">
        <v>186</v>
      </c>
      <c r="E85" s="27">
        <v>181</v>
      </c>
      <c r="F85" s="190" t="s">
        <v>141</v>
      </c>
      <c r="G85" s="164"/>
      <c r="H85" s="161"/>
      <c r="I85" s="162"/>
      <c r="J85" s="164"/>
      <c r="K85" s="164"/>
    </row>
    <row r="86" spans="1:11" ht="15" customHeight="1">
      <c r="A86" s="189" t="s">
        <v>142</v>
      </c>
      <c r="B86" s="27">
        <v>118</v>
      </c>
      <c r="C86" s="27">
        <v>96</v>
      </c>
      <c r="D86" s="27">
        <v>235</v>
      </c>
      <c r="E86" s="27">
        <v>235</v>
      </c>
      <c r="F86" s="190" t="s">
        <v>143</v>
      </c>
      <c r="G86" s="134"/>
      <c r="H86" s="140"/>
      <c r="I86" s="165"/>
      <c r="J86" s="140"/>
      <c r="K86" s="140"/>
    </row>
    <row r="87" spans="1:11" ht="15" customHeight="1">
      <c r="A87" s="189" t="s">
        <v>144</v>
      </c>
      <c r="B87" s="27">
        <v>108</v>
      </c>
      <c r="C87" s="27">
        <v>90</v>
      </c>
      <c r="D87" s="27">
        <v>262</v>
      </c>
      <c r="E87" s="27">
        <v>261</v>
      </c>
      <c r="F87" s="190" t="s">
        <v>145</v>
      </c>
      <c r="G87" s="134"/>
      <c r="H87" s="140"/>
      <c r="I87" s="166"/>
      <c r="J87" s="140"/>
      <c r="K87" s="140"/>
    </row>
    <row r="88" spans="1:11" s="122" customFormat="1" ht="15" customHeight="1">
      <c r="A88" s="189" t="s">
        <v>146</v>
      </c>
      <c r="B88" s="27">
        <v>123</v>
      </c>
      <c r="C88" s="27">
        <v>102</v>
      </c>
      <c r="D88" s="27">
        <v>247</v>
      </c>
      <c r="E88" s="27">
        <v>236</v>
      </c>
      <c r="F88" s="190" t="s">
        <v>147</v>
      </c>
      <c r="G88" s="154"/>
      <c r="H88" s="154"/>
      <c r="I88" s="154"/>
      <c r="J88" s="154"/>
      <c r="K88" s="154"/>
    </row>
    <row r="89" spans="1:11" ht="15" customHeight="1">
      <c r="A89" s="189" t="s">
        <v>148</v>
      </c>
      <c r="B89" s="27">
        <v>95</v>
      </c>
      <c r="C89" s="27">
        <v>82</v>
      </c>
      <c r="D89" s="27">
        <v>241</v>
      </c>
      <c r="E89" s="27">
        <v>239</v>
      </c>
      <c r="F89" s="190" t="s">
        <v>149</v>
      </c>
      <c r="G89" s="134"/>
      <c r="H89" s="140"/>
      <c r="I89" s="140"/>
      <c r="J89" s="140"/>
      <c r="K89" s="140"/>
    </row>
    <row r="90" spans="1:11" s="122" customFormat="1" ht="15" customHeight="1">
      <c r="A90" s="61" t="s">
        <v>150</v>
      </c>
      <c r="B90" s="188">
        <f>SUM(B91:B96)</f>
        <v>817</v>
      </c>
      <c r="C90" s="188">
        <f>SUM(C91:C96)</f>
        <v>595</v>
      </c>
      <c r="D90" s="188">
        <f>SUM(D91:D96)</f>
        <v>1573</v>
      </c>
      <c r="E90" s="188">
        <f>SUM(E91:E96)</f>
        <v>1532</v>
      </c>
      <c r="F90" s="62" t="s">
        <v>151</v>
      </c>
      <c r="G90" s="154"/>
      <c r="H90" s="154"/>
      <c r="I90" s="154"/>
      <c r="J90" s="154"/>
      <c r="K90" s="154"/>
    </row>
    <row r="91" spans="1:11" ht="15" customHeight="1">
      <c r="A91" s="189" t="s">
        <v>152</v>
      </c>
      <c r="B91" s="27">
        <v>117</v>
      </c>
      <c r="C91" s="27">
        <v>62</v>
      </c>
      <c r="D91" s="27">
        <v>160</v>
      </c>
      <c r="E91" s="27">
        <v>158</v>
      </c>
      <c r="F91" s="190" t="s">
        <v>153</v>
      </c>
      <c r="G91" s="134"/>
      <c r="H91" s="140"/>
      <c r="I91" s="140"/>
      <c r="J91" s="140"/>
      <c r="K91" s="140"/>
    </row>
    <row r="92" spans="1:11" ht="15" customHeight="1">
      <c r="A92" s="189" t="s">
        <v>154</v>
      </c>
      <c r="B92" s="27">
        <v>159</v>
      </c>
      <c r="C92" s="27">
        <v>149</v>
      </c>
      <c r="D92" s="27">
        <v>177</v>
      </c>
      <c r="E92" s="27">
        <v>177</v>
      </c>
      <c r="F92" s="190" t="s">
        <v>155</v>
      </c>
      <c r="G92" s="134"/>
      <c r="H92" s="140"/>
      <c r="I92" s="140"/>
      <c r="J92" s="140"/>
      <c r="K92" s="140"/>
    </row>
    <row r="93" spans="1:11" ht="15" customHeight="1">
      <c r="A93" s="189" t="s">
        <v>156</v>
      </c>
      <c r="B93" s="27">
        <v>89</v>
      </c>
      <c r="C93" s="27">
        <v>12</v>
      </c>
      <c r="D93" s="27">
        <v>16</v>
      </c>
      <c r="E93" s="27">
        <v>16</v>
      </c>
      <c r="F93" s="190" t="s">
        <v>157</v>
      </c>
      <c r="G93" s="134"/>
      <c r="H93" s="140"/>
      <c r="I93" s="140"/>
      <c r="J93" s="140"/>
      <c r="K93" s="140"/>
    </row>
    <row r="94" spans="1:11" s="144" customFormat="1" ht="20.25" customHeight="1">
      <c r="A94" s="189" t="s">
        <v>158</v>
      </c>
      <c r="B94" s="27">
        <v>281</v>
      </c>
      <c r="C94" s="27">
        <v>237</v>
      </c>
      <c r="D94" s="27">
        <v>857</v>
      </c>
      <c r="E94" s="27">
        <v>832</v>
      </c>
      <c r="F94" s="190" t="s">
        <v>159</v>
      </c>
      <c r="G94" s="160"/>
      <c r="H94" s="160"/>
      <c r="I94" s="160"/>
      <c r="J94" s="160"/>
      <c r="K94" s="160"/>
    </row>
    <row r="95" spans="1:11" ht="15" customHeight="1">
      <c r="A95" s="189" t="s">
        <v>160</v>
      </c>
      <c r="B95" s="27">
        <v>62</v>
      </c>
      <c r="C95" s="27">
        <v>44</v>
      </c>
      <c r="D95" s="27">
        <v>130</v>
      </c>
      <c r="E95" s="27">
        <v>119</v>
      </c>
      <c r="F95" s="190" t="s">
        <v>161</v>
      </c>
      <c r="G95" s="134"/>
      <c r="H95" s="140"/>
      <c r="I95" s="140"/>
      <c r="J95" s="140"/>
      <c r="K95" s="140"/>
    </row>
    <row r="96" spans="1:11" ht="15" customHeight="1">
      <c r="A96" s="189" t="s">
        <v>162</v>
      </c>
      <c r="B96" s="27">
        <v>109</v>
      </c>
      <c r="C96" s="27">
        <v>91</v>
      </c>
      <c r="D96" s="27">
        <v>233</v>
      </c>
      <c r="E96" s="27">
        <v>230</v>
      </c>
      <c r="F96" s="190" t="s">
        <v>163</v>
      </c>
      <c r="G96" s="134"/>
      <c r="H96" s="140"/>
      <c r="I96" s="140"/>
      <c r="J96" s="140"/>
      <c r="K96" s="140"/>
    </row>
    <row r="97" spans="1:11" ht="15" customHeight="1">
      <c r="A97" s="66" t="s">
        <v>164</v>
      </c>
      <c r="B97" s="188">
        <f>SUM(B98:B101)</f>
        <v>175</v>
      </c>
      <c r="C97" s="188">
        <f>SUM(C98:C101)</f>
        <v>110</v>
      </c>
      <c r="D97" s="188">
        <f>SUM(D98:D101)</f>
        <v>313</v>
      </c>
      <c r="E97" s="188">
        <f>SUM(E98:E101)</f>
        <v>311</v>
      </c>
      <c r="F97" s="62" t="s">
        <v>165</v>
      </c>
      <c r="G97" s="134"/>
      <c r="H97" s="140"/>
      <c r="I97" s="140"/>
      <c r="J97" s="140"/>
      <c r="K97" s="140"/>
    </row>
    <row r="98" spans="1:11" ht="15" customHeight="1">
      <c r="A98" s="189" t="s">
        <v>166</v>
      </c>
      <c r="B98" s="27">
        <v>14</v>
      </c>
      <c r="C98" s="27">
        <v>4</v>
      </c>
      <c r="D98" s="27">
        <v>9</v>
      </c>
      <c r="E98" s="27">
        <v>9</v>
      </c>
      <c r="F98" s="190" t="s">
        <v>167</v>
      </c>
      <c r="G98" s="134"/>
      <c r="H98" s="140"/>
      <c r="I98" s="140"/>
      <c r="J98" s="140"/>
      <c r="K98" s="140"/>
    </row>
    <row r="99" spans="1:11" ht="15" customHeight="1">
      <c r="A99" s="189" t="s">
        <v>168</v>
      </c>
      <c r="B99" s="27">
        <v>66</v>
      </c>
      <c r="C99" s="27">
        <v>41</v>
      </c>
      <c r="D99" s="27">
        <v>74</v>
      </c>
      <c r="E99" s="27">
        <v>74</v>
      </c>
      <c r="F99" s="190" t="s">
        <v>169</v>
      </c>
      <c r="G99" s="134"/>
      <c r="H99" s="140"/>
      <c r="I99" s="140"/>
      <c r="J99" s="140"/>
      <c r="K99" s="140"/>
    </row>
    <row r="100" spans="1:11" ht="15" customHeight="1">
      <c r="A100" s="189" t="s">
        <v>170</v>
      </c>
      <c r="B100" s="27">
        <v>73</v>
      </c>
      <c r="C100" s="27">
        <v>63</v>
      </c>
      <c r="D100" s="27">
        <v>227</v>
      </c>
      <c r="E100" s="27">
        <v>225</v>
      </c>
      <c r="F100" s="190" t="s">
        <v>171</v>
      </c>
      <c r="G100" s="134"/>
      <c r="H100" s="140"/>
      <c r="I100" s="140"/>
      <c r="J100" s="140"/>
      <c r="K100" s="140"/>
    </row>
    <row r="101" spans="1:11" ht="15" customHeight="1">
      <c r="A101" s="189" t="s">
        <v>172</v>
      </c>
      <c r="B101" s="27">
        <v>22</v>
      </c>
      <c r="C101" s="27">
        <v>2</v>
      </c>
      <c r="D101" s="27">
        <v>3</v>
      </c>
      <c r="E101" s="27">
        <v>3</v>
      </c>
      <c r="F101" s="190" t="s">
        <v>173</v>
      </c>
      <c r="G101" s="134"/>
      <c r="H101" s="140"/>
      <c r="I101" s="140"/>
      <c r="J101" s="140"/>
      <c r="K101" s="140"/>
    </row>
    <row r="102" spans="1:11" ht="15" customHeight="1">
      <c r="A102" s="53" t="s">
        <v>174</v>
      </c>
      <c r="B102" s="188">
        <f>SUM(B103:B106)</f>
        <v>81</v>
      </c>
      <c r="C102" s="188">
        <f>SUM(C103:C106)</f>
        <v>8</v>
      </c>
      <c r="D102" s="188">
        <f>SUM(D103:D106)</f>
        <v>7</v>
      </c>
      <c r="E102" s="188">
        <f>SUM(E103:E106)</f>
        <v>7</v>
      </c>
      <c r="F102" s="62" t="s">
        <v>175</v>
      </c>
      <c r="G102" s="134"/>
      <c r="H102" s="140"/>
      <c r="I102" s="140"/>
      <c r="J102" s="140"/>
      <c r="K102" s="140"/>
    </row>
    <row r="103" spans="1:11" ht="15" customHeight="1">
      <c r="A103" s="189" t="s">
        <v>176</v>
      </c>
      <c r="B103" s="27">
        <v>12</v>
      </c>
      <c r="C103" s="27">
        <v>0</v>
      </c>
      <c r="D103" s="27">
        <v>0</v>
      </c>
      <c r="E103" s="27">
        <v>0</v>
      </c>
      <c r="F103" s="190" t="s">
        <v>177</v>
      </c>
      <c r="G103" s="134"/>
      <c r="H103" s="140"/>
      <c r="I103" s="140"/>
      <c r="J103" s="140"/>
      <c r="K103" s="140"/>
    </row>
    <row r="104" spans="1:11" ht="15" customHeight="1">
      <c r="A104" s="189" t="s">
        <v>178</v>
      </c>
      <c r="B104" s="27">
        <v>13</v>
      </c>
      <c r="C104" s="27">
        <v>0</v>
      </c>
      <c r="D104" s="27">
        <v>4</v>
      </c>
      <c r="E104" s="27">
        <v>4</v>
      </c>
      <c r="F104" s="190" t="s">
        <v>179</v>
      </c>
      <c r="G104" s="134"/>
      <c r="H104" s="140"/>
      <c r="I104" s="140"/>
      <c r="J104" s="140"/>
      <c r="K104" s="140"/>
    </row>
    <row r="105" spans="1:11" ht="15" customHeight="1">
      <c r="A105" s="189" t="s">
        <v>180</v>
      </c>
      <c r="B105" s="27">
        <v>49</v>
      </c>
      <c r="C105" s="27">
        <v>4</v>
      </c>
      <c r="D105" s="27">
        <v>2</v>
      </c>
      <c r="E105" s="27">
        <v>2</v>
      </c>
      <c r="F105" s="190" t="s">
        <v>181</v>
      </c>
      <c r="G105" s="134"/>
      <c r="H105" s="140"/>
      <c r="I105" s="140"/>
      <c r="J105" s="140"/>
      <c r="K105" s="140"/>
    </row>
    <row r="106" spans="1:11" ht="15" customHeight="1">
      <c r="A106" s="189" t="s">
        <v>182</v>
      </c>
      <c r="B106" s="27">
        <v>7</v>
      </c>
      <c r="C106" s="27">
        <v>4</v>
      </c>
      <c r="D106" s="27">
        <v>1</v>
      </c>
      <c r="E106" s="27">
        <v>1</v>
      </c>
      <c r="F106" s="190" t="s">
        <v>183</v>
      </c>
      <c r="G106" s="134"/>
      <c r="H106" s="140"/>
      <c r="I106" s="140"/>
      <c r="J106" s="140"/>
      <c r="K106" s="140"/>
    </row>
    <row r="107" spans="1:11" ht="15" customHeight="1">
      <c r="A107" s="66" t="s">
        <v>184</v>
      </c>
      <c r="B107" s="188">
        <f>SUM(B108:B109)</f>
        <v>27</v>
      </c>
      <c r="C107" s="188">
        <f>SUM(C108:C109)</f>
        <v>6</v>
      </c>
      <c r="D107" s="188">
        <f>SUM(D108:D109)</f>
        <v>0</v>
      </c>
      <c r="E107" s="188">
        <f>SUM(E108:E109)</f>
        <v>0</v>
      </c>
      <c r="F107" s="62" t="s">
        <v>185</v>
      </c>
      <c r="G107" s="134"/>
      <c r="H107" s="140"/>
      <c r="I107" s="140"/>
      <c r="J107" s="140"/>
      <c r="K107" s="140"/>
    </row>
    <row r="108" spans="1:11" ht="15" customHeight="1">
      <c r="A108" s="67" t="s">
        <v>186</v>
      </c>
      <c r="B108" s="27">
        <v>2</v>
      </c>
      <c r="C108" s="27">
        <v>2</v>
      </c>
      <c r="D108" s="27">
        <v>0</v>
      </c>
      <c r="E108" s="27">
        <v>0</v>
      </c>
      <c r="F108" s="68" t="s">
        <v>187</v>
      </c>
      <c r="G108" s="134"/>
      <c r="H108" s="140"/>
      <c r="I108" s="140"/>
      <c r="J108" s="140"/>
      <c r="K108" s="140"/>
    </row>
    <row r="109" spans="1:11" ht="15" customHeight="1">
      <c r="A109" s="69" t="s">
        <v>188</v>
      </c>
      <c r="B109" s="27">
        <v>25</v>
      </c>
      <c r="C109" s="27">
        <v>4</v>
      </c>
      <c r="D109" s="27">
        <v>0</v>
      </c>
      <c r="E109" s="27">
        <v>0</v>
      </c>
      <c r="F109" s="68" t="s">
        <v>189</v>
      </c>
      <c r="G109" s="134"/>
      <c r="H109" s="140"/>
      <c r="I109" s="140"/>
      <c r="J109" s="140"/>
      <c r="K109" s="140"/>
    </row>
    <row r="110" spans="1:11" ht="15" customHeight="1">
      <c r="A110" s="193" t="s">
        <v>196</v>
      </c>
      <c r="B110" s="194">
        <f>'prim 5'!B47+'prim 5'!B39+'prim 5'!B29+'prim 5'!B20+'prim 5'!B11+'prim 5'!B107+'prim 5'!B102+'prim 5'!B97+'prim 5'!B90+'prim 5'!B84+'prim 5'!B75+'prim 5'!B65</f>
        <v>8022</v>
      </c>
      <c r="C110" s="194">
        <f>'prim 5'!C47+'prim 5'!C39+'prim 5'!C29+'prim 5'!C20+'prim 5'!C11+'prim 5'!C107+'prim 5'!C102+'prim 5'!C97+'prim 5'!C90+'prim 5'!C84+'prim 5'!C75+'prim 5'!C65</f>
        <v>4936</v>
      </c>
      <c r="D110" s="194">
        <f>'prim 5'!D47+'prim 5'!D39+'prim 5'!D29+'prim 5'!D20+'prim 5'!D11+'prim 5'!D107+'prim 5'!D102+'prim 5'!D97+'prim 5'!D90+'prim 5'!D84+'prim 5'!D75+'prim 5'!D65</f>
        <v>13132</v>
      </c>
      <c r="E110" s="194">
        <f>'prim 5'!E47+'prim 5'!E39+'prim 5'!E29+'prim 5'!E20+'prim 5'!E11+'prim 5'!E107+'prim 5'!E102+'prim 5'!E97+'prim 5'!E90+'prim 5'!E84+'prim 5'!E75+'prim 5'!E65</f>
        <v>12941</v>
      </c>
      <c r="F110" s="195" t="s">
        <v>5</v>
      </c>
      <c r="G110" s="134"/>
      <c r="H110" s="140"/>
      <c r="I110" s="140"/>
      <c r="J110" s="140"/>
      <c r="K110" s="140"/>
    </row>
    <row r="111" spans="1:11" ht="15" customHeight="1">
      <c r="A111" s="193"/>
      <c r="B111" s="194"/>
      <c r="C111" s="194"/>
      <c r="D111" s="194"/>
      <c r="E111" s="194"/>
      <c r="F111" s="196"/>
      <c r="G111" s="134"/>
      <c r="H111" s="140"/>
      <c r="I111" s="140"/>
      <c r="J111" s="140"/>
      <c r="K111" s="140"/>
    </row>
    <row r="112" spans="1:11" ht="15" customHeight="1">
      <c r="A112" s="193"/>
      <c r="B112" s="197"/>
      <c r="C112" s="197"/>
      <c r="D112" s="197"/>
      <c r="E112" s="197"/>
      <c r="F112" s="198"/>
      <c r="G112" s="134"/>
      <c r="H112" s="140"/>
      <c r="I112" s="140"/>
      <c r="J112" s="140"/>
      <c r="K112" s="140"/>
    </row>
    <row r="113" spans="1:11" ht="15" customHeight="1">
      <c r="A113" s="193"/>
      <c r="B113" s="197"/>
      <c r="C113" s="197"/>
      <c r="D113" s="197"/>
      <c r="E113" s="197"/>
      <c r="F113" s="198"/>
      <c r="G113" s="134"/>
      <c r="H113" s="140"/>
      <c r="I113" s="140"/>
      <c r="J113" s="140"/>
      <c r="K113" s="140"/>
    </row>
    <row r="114" spans="1:11" ht="15" customHeight="1">
      <c r="A114" s="193"/>
      <c r="B114" s="197"/>
      <c r="C114" s="197"/>
      <c r="D114" s="197"/>
      <c r="E114" s="197"/>
      <c r="F114" s="198"/>
      <c r="G114" s="134"/>
      <c r="H114" s="140"/>
      <c r="I114" s="140"/>
      <c r="J114" s="140"/>
      <c r="K114" s="140"/>
    </row>
    <row r="115" spans="1:11" ht="15" customHeight="1">
      <c r="A115" s="6" t="s">
        <v>6</v>
      </c>
      <c r="B115" s="6"/>
      <c r="C115" s="6"/>
      <c r="D115" s="1"/>
      <c r="E115" s="7" t="s">
        <v>211</v>
      </c>
      <c r="F115" s="199" t="s">
        <v>7</v>
      </c>
      <c r="G115" s="134"/>
      <c r="H115" s="140"/>
      <c r="I115" s="140"/>
      <c r="J115" s="140"/>
      <c r="K115" s="140"/>
    </row>
    <row r="116" spans="1:11" ht="15" customHeight="1">
      <c r="A116" s="193"/>
      <c r="B116" s="197"/>
      <c r="C116" s="197"/>
      <c r="D116" s="197"/>
      <c r="E116" s="197"/>
      <c r="F116" s="198"/>
      <c r="G116" s="134"/>
      <c r="H116" s="140"/>
      <c r="I116" s="140"/>
      <c r="J116" s="140"/>
      <c r="K116" s="140"/>
    </row>
    <row r="117" spans="1:11" ht="15" customHeight="1">
      <c r="G117" s="134"/>
      <c r="H117" s="140"/>
      <c r="I117" s="140"/>
      <c r="J117" s="140"/>
      <c r="K117" s="140"/>
    </row>
    <row r="118" spans="1:11" ht="15" customHeight="1">
      <c r="G118" s="134"/>
      <c r="H118" s="140"/>
      <c r="I118" s="140"/>
      <c r="J118" s="140"/>
      <c r="K118" s="140"/>
    </row>
    <row r="119" spans="1:11" ht="15" customHeight="1">
      <c r="G119" s="134"/>
      <c r="H119" s="140"/>
      <c r="I119" s="140"/>
      <c r="J119" s="140"/>
      <c r="K119" s="140"/>
    </row>
    <row r="120" spans="1:11" ht="15" customHeight="1"/>
    <row r="121" spans="1:11" ht="15" customHeight="1"/>
    <row r="122" spans="1:11" ht="15" customHeight="1"/>
    <row r="123" spans="1:11" ht="15" customHeight="1"/>
    <row r="124" spans="1:11" ht="15" customHeight="1"/>
    <row r="125" spans="1:11" ht="15" customHeight="1"/>
    <row r="126" spans="1:11" ht="15" customHeight="1"/>
    <row r="127" spans="1:11" ht="15" customHeight="1"/>
    <row r="128" spans="1:11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</sheetData>
  <mergeCells count="11">
    <mergeCell ref="B60:C60"/>
    <mergeCell ref="D60:E60"/>
    <mergeCell ref="B61:C61"/>
    <mergeCell ref="D61:E61"/>
    <mergeCell ref="K10:L10"/>
    <mergeCell ref="I10:J10"/>
    <mergeCell ref="B6:C6"/>
    <mergeCell ref="D6:E6"/>
    <mergeCell ref="B7:C7"/>
    <mergeCell ref="D7:E7"/>
    <mergeCell ref="H9:I9"/>
  </mergeCells>
  <pageMargins left="0.78740157480314965" right="0.60937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">
    <tabColor rgb="FF00B050"/>
  </sheetPr>
  <dimension ref="A1:M146"/>
  <sheetViews>
    <sheetView showGridLines="0" view="pageLayout" zoomScaleNormal="100" workbookViewId="0">
      <selection activeCell="A25" sqref="A25:G25"/>
    </sheetView>
  </sheetViews>
  <sheetFormatPr baseColWidth="10" defaultColWidth="8.7109375" defaultRowHeight="12.75"/>
  <cols>
    <col min="1" max="1" width="32.28515625" style="203" customWidth="1"/>
    <col min="2" max="2" width="12.140625" style="202" customWidth="1"/>
    <col min="3" max="3" width="10.7109375" style="202" customWidth="1"/>
    <col min="4" max="4" width="12" style="202" customWidth="1"/>
    <col min="5" max="5" width="12.28515625" style="202" customWidth="1"/>
    <col min="6" max="6" width="33.42578125" style="203" customWidth="1"/>
    <col min="7" max="11" width="10" style="203" customWidth="1"/>
    <col min="12" max="12" width="28.140625" style="203" customWidth="1"/>
    <col min="13" max="14" width="27.7109375" style="203" customWidth="1"/>
    <col min="15" max="15" width="11" style="203" customWidth="1"/>
    <col min="16" max="16" width="8.7109375" style="203" customWidth="1"/>
    <col min="17" max="17" width="11" style="203" customWidth="1"/>
    <col min="18" max="20" width="8.7109375" style="203" customWidth="1"/>
    <col min="21" max="30" width="11" style="203" customWidth="1"/>
    <col min="31" max="40" width="9.85546875" style="203" customWidth="1"/>
    <col min="41" max="44" width="11" style="203" customWidth="1"/>
    <col min="45" max="45" width="14.42578125" style="203" customWidth="1"/>
    <col min="46" max="46" width="4.140625" style="203" customWidth="1"/>
    <col min="47" max="47" width="13.28515625" style="203" customWidth="1"/>
    <col min="48" max="48" width="28.140625" style="203" customWidth="1"/>
    <col min="49" max="49" width="11" style="203" customWidth="1"/>
    <col min="50" max="50" width="14.42578125" style="203" customWidth="1"/>
    <col min="51" max="51" width="4.140625" style="203" customWidth="1"/>
    <col min="52" max="53" width="11" style="203" customWidth="1"/>
    <col min="54" max="54" width="14.42578125" style="203" customWidth="1"/>
    <col min="55" max="55" width="4.140625" style="203" customWidth="1"/>
    <col min="56" max="56" width="14.42578125" style="203" customWidth="1"/>
    <col min="57" max="16384" width="8.7109375" style="203"/>
  </cols>
  <sheetData>
    <row r="1" spans="1:13" ht="24.75" customHeight="1">
      <c r="A1" s="1105" t="s">
        <v>200</v>
      </c>
      <c r="B1" s="1109"/>
      <c r="C1" s="1109"/>
      <c r="D1" s="1109"/>
      <c r="E1" s="1109"/>
      <c r="F1" s="1108" t="s">
        <v>201</v>
      </c>
      <c r="L1" s="204"/>
    </row>
    <row r="2" spans="1:13" ht="18.95" customHeight="1">
      <c r="F2" s="205"/>
      <c r="L2" s="206"/>
    </row>
    <row r="3" spans="1:13" ht="18.95" customHeight="1">
      <c r="A3" s="1092" t="s">
        <v>612</v>
      </c>
      <c r="E3" s="1256" t="s">
        <v>613</v>
      </c>
      <c r="F3" s="1257"/>
      <c r="K3" s="207"/>
      <c r="L3" s="124"/>
    </row>
    <row r="4" spans="1:13" ht="18.95" customHeight="1">
      <c r="A4" s="1092" t="s">
        <v>607</v>
      </c>
      <c r="F4" s="1093" t="s">
        <v>614</v>
      </c>
      <c r="K4" s="207"/>
      <c r="L4" s="125"/>
    </row>
    <row r="5" spans="1:13" ht="18.95" customHeight="1">
      <c r="A5" s="208"/>
      <c r="B5" s="209"/>
      <c r="C5" s="209"/>
      <c r="D5" s="209"/>
      <c r="E5" s="209"/>
      <c r="F5" s="210"/>
      <c r="K5" s="207"/>
      <c r="L5" s="211"/>
    </row>
    <row r="6" spans="1:13" ht="16.5" customHeight="1">
      <c r="A6" s="127" t="s">
        <v>574</v>
      </c>
      <c r="B6" s="212"/>
      <c r="C6" s="213" t="s">
        <v>212</v>
      </c>
      <c r="D6" s="212"/>
      <c r="E6" s="214" t="s">
        <v>213</v>
      </c>
      <c r="F6" s="128" t="s">
        <v>575</v>
      </c>
      <c r="K6" s="207"/>
      <c r="L6" s="211"/>
    </row>
    <row r="7" spans="1:13" ht="12.95" customHeight="1">
      <c r="A7" s="129"/>
      <c r="B7" s="215" t="s">
        <v>214</v>
      </c>
      <c r="C7" s="216"/>
      <c r="D7" s="217" t="s">
        <v>563</v>
      </c>
      <c r="E7" s="218"/>
      <c r="F7" s="129"/>
      <c r="G7" s="219"/>
      <c r="H7" s="207"/>
      <c r="I7" s="219"/>
      <c r="J7" s="207"/>
      <c r="K7" s="219"/>
      <c r="L7" s="206"/>
    </row>
    <row r="8" spans="1:13" ht="12.95" customHeight="1">
      <c r="A8" s="83"/>
      <c r="B8" s="220" t="s">
        <v>5</v>
      </c>
      <c r="C8" s="220" t="s">
        <v>216</v>
      </c>
      <c r="D8" s="220" t="s">
        <v>5</v>
      </c>
      <c r="E8" s="220" t="s">
        <v>216</v>
      </c>
      <c r="F8" s="133"/>
      <c r="G8" s="219"/>
      <c r="H8" s="207"/>
      <c r="I8" s="219"/>
      <c r="J8" s="207"/>
      <c r="K8" s="219"/>
      <c r="L8" s="206"/>
    </row>
    <row r="9" spans="1:13" ht="12.95" customHeight="1">
      <c r="A9" s="135"/>
      <c r="B9" s="221" t="s">
        <v>217</v>
      </c>
      <c r="C9" s="222" t="s">
        <v>14</v>
      </c>
      <c r="D9" s="222" t="s">
        <v>217</v>
      </c>
      <c r="E9" s="222" t="s">
        <v>14</v>
      </c>
      <c r="F9" s="138"/>
      <c r="G9" s="223"/>
      <c r="H9" s="223"/>
      <c r="I9" s="223"/>
      <c r="J9" s="223"/>
      <c r="K9" s="223"/>
      <c r="L9" s="206"/>
    </row>
    <row r="10" spans="1:13" ht="14.1" customHeight="1">
      <c r="A10" s="135"/>
      <c r="B10" s="224"/>
      <c r="C10" s="224"/>
      <c r="D10" s="224" t="s">
        <v>203</v>
      </c>
      <c r="E10" s="225"/>
      <c r="F10" s="138"/>
      <c r="L10" s="206"/>
    </row>
    <row r="11" spans="1:13" s="207" customFormat="1" ht="17.100000000000001" customHeight="1">
      <c r="A11" s="23" t="s">
        <v>15</v>
      </c>
      <c r="B11" s="143">
        <f>SUM(B12:B19)</f>
        <v>16067</v>
      </c>
      <c r="C11" s="143">
        <f>SUM(C12:C19)</f>
        <v>8941</v>
      </c>
      <c r="D11" s="143">
        <f>SUM(D12:D19)</f>
        <v>9136</v>
      </c>
      <c r="E11" s="143">
        <f>SUM(E12:E19)</f>
        <v>4610</v>
      </c>
      <c r="F11" s="25" t="s">
        <v>16</v>
      </c>
      <c r="I11" s="211"/>
      <c r="J11" s="211"/>
      <c r="K11" s="211"/>
      <c r="L11" s="211"/>
      <c r="M11" s="226"/>
    </row>
    <row r="12" spans="1:13" ht="17.100000000000001" customHeight="1">
      <c r="A12" s="26" t="s">
        <v>17</v>
      </c>
      <c r="B12" s="27">
        <v>2150</v>
      </c>
      <c r="C12" s="27">
        <v>1007</v>
      </c>
      <c r="D12" s="27">
        <v>1643</v>
      </c>
      <c r="E12" s="27">
        <v>732</v>
      </c>
      <c r="F12" s="28" t="s">
        <v>18</v>
      </c>
      <c r="I12" s="206"/>
      <c r="J12" s="206"/>
      <c r="K12" s="206"/>
      <c r="L12" s="206"/>
      <c r="M12" s="227"/>
    </row>
    <row r="13" spans="1:13" ht="17.100000000000001" customHeight="1">
      <c r="A13" s="26" t="s">
        <v>19</v>
      </c>
      <c r="B13" s="27">
        <v>2667</v>
      </c>
      <c r="C13" s="27">
        <v>1360</v>
      </c>
      <c r="D13" s="27">
        <v>2496</v>
      </c>
      <c r="E13" s="27">
        <v>1243</v>
      </c>
      <c r="F13" s="28" t="s">
        <v>20</v>
      </c>
      <c r="I13" s="206"/>
      <c r="J13" s="206"/>
      <c r="K13" s="206"/>
      <c r="L13" s="206"/>
      <c r="M13" s="228"/>
    </row>
    <row r="14" spans="1:13" ht="17.100000000000001" customHeight="1">
      <c r="A14" s="29" t="s">
        <v>21</v>
      </c>
      <c r="B14" s="27">
        <v>546</v>
      </c>
      <c r="C14" s="27">
        <v>288</v>
      </c>
      <c r="D14" s="27">
        <v>546</v>
      </c>
      <c r="E14" s="27">
        <v>288</v>
      </c>
      <c r="F14" s="28" t="s">
        <v>22</v>
      </c>
      <c r="I14" s="206"/>
      <c r="J14" s="206"/>
      <c r="K14" s="206"/>
      <c r="L14" s="206"/>
      <c r="M14" s="228"/>
    </row>
    <row r="15" spans="1:13" ht="17.100000000000001" customHeight="1">
      <c r="A15" s="30" t="s">
        <v>23</v>
      </c>
      <c r="B15" s="27">
        <v>2248</v>
      </c>
      <c r="C15" s="27">
        <v>1284</v>
      </c>
      <c r="D15" s="27">
        <v>1435</v>
      </c>
      <c r="E15" s="27">
        <v>792</v>
      </c>
      <c r="F15" s="28" t="s">
        <v>24</v>
      </c>
      <c r="I15" s="206"/>
      <c r="J15" s="206"/>
      <c r="K15" s="206"/>
      <c r="L15" s="206"/>
      <c r="M15" s="228"/>
    </row>
    <row r="16" spans="1:13" ht="17.100000000000001" customHeight="1">
      <c r="A16" s="30" t="s">
        <v>25</v>
      </c>
      <c r="B16" s="27">
        <v>1502</v>
      </c>
      <c r="C16" s="27">
        <v>672</v>
      </c>
      <c r="D16" s="27">
        <v>1324</v>
      </c>
      <c r="E16" s="27">
        <v>569</v>
      </c>
      <c r="F16" s="28" t="s">
        <v>26</v>
      </c>
      <c r="I16" s="206"/>
      <c r="J16" s="206"/>
      <c r="K16" s="206"/>
      <c r="L16" s="206"/>
      <c r="M16" s="228"/>
    </row>
    <row r="17" spans="1:13" ht="17.100000000000001" customHeight="1">
      <c r="A17" s="30" t="s">
        <v>27</v>
      </c>
      <c r="B17" s="27">
        <v>3808</v>
      </c>
      <c r="C17" s="27">
        <v>2431</v>
      </c>
      <c r="D17" s="27">
        <v>478</v>
      </c>
      <c r="E17" s="27">
        <v>271</v>
      </c>
      <c r="F17" s="28" t="s">
        <v>28</v>
      </c>
      <c r="I17" s="206"/>
      <c r="J17" s="206"/>
      <c r="K17" s="206"/>
      <c r="L17" s="206"/>
      <c r="M17" s="228"/>
    </row>
    <row r="18" spans="1:13" ht="17.100000000000001" customHeight="1">
      <c r="A18" s="30" t="s">
        <v>29</v>
      </c>
      <c r="B18" s="27">
        <v>2292</v>
      </c>
      <c r="C18" s="27">
        <v>1383</v>
      </c>
      <c r="D18" s="27">
        <v>1136</v>
      </c>
      <c r="E18" s="27">
        <v>672</v>
      </c>
      <c r="F18" s="28" t="s">
        <v>30</v>
      </c>
      <c r="I18" s="206"/>
      <c r="J18" s="206"/>
      <c r="K18" s="206"/>
      <c r="L18" s="206"/>
      <c r="M18" s="228"/>
    </row>
    <row r="19" spans="1:13" ht="17.100000000000001" customHeight="1">
      <c r="A19" s="30" t="s">
        <v>31</v>
      </c>
      <c r="B19" s="27">
        <v>854</v>
      </c>
      <c r="C19" s="27">
        <v>516</v>
      </c>
      <c r="D19" s="27">
        <v>78</v>
      </c>
      <c r="E19" s="27">
        <v>43</v>
      </c>
      <c r="F19" s="28" t="s">
        <v>32</v>
      </c>
      <c r="I19" s="206"/>
      <c r="J19" s="206"/>
      <c r="K19" s="206"/>
      <c r="L19" s="206"/>
      <c r="M19" s="228"/>
    </row>
    <row r="20" spans="1:13" ht="17.100000000000001" customHeight="1">
      <c r="A20" s="31" t="s">
        <v>33</v>
      </c>
      <c r="B20" s="143">
        <f>SUM(B21:B28)</f>
        <v>10411</v>
      </c>
      <c r="C20" s="143">
        <f>SUM(C21:C28)</f>
        <v>5860</v>
      </c>
      <c r="D20" s="143">
        <f>SUM(D21:D28)</f>
        <v>5357</v>
      </c>
      <c r="E20" s="143">
        <f>SUM(E21:E28)</f>
        <v>2678</v>
      </c>
      <c r="F20" s="32" t="s">
        <v>34</v>
      </c>
      <c r="I20" s="206"/>
      <c r="J20" s="206"/>
      <c r="K20" s="206"/>
      <c r="L20" s="206"/>
      <c r="M20" s="228"/>
    </row>
    <row r="21" spans="1:13" ht="17.100000000000001" customHeight="1">
      <c r="A21" s="26" t="s">
        <v>35</v>
      </c>
      <c r="B21" s="27">
        <v>1140</v>
      </c>
      <c r="C21" s="27">
        <v>614</v>
      </c>
      <c r="D21" s="27">
        <v>582</v>
      </c>
      <c r="E21" s="27">
        <v>269</v>
      </c>
      <c r="F21" s="33" t="s">
        <v>36</v>
      </c>
      <c r="I21" s="206"/>
      <c r="J21" s="206"/>
      <c r="K21" s="206"/>
      <c r="L21" s="206"/>
      <c r="M21" s="227"/>
    </row>
    <row r="22" spans="1:13" ht="17.100000000000001" customHeight="1">
      <c r="A22" s="26" t="s">
        <v>37</v>
      </c>
      <c r="B22" s="27">
        <v>1128</v>
      </c>
      <c r="C22" s="27">
        <v>541</v>
      </c>
      <c r="D22" s="27">
        <v>903</v>
      </c>
      <c r="E22" s="27">
        <v>392</v>
      </c>
      <c r="F22" s="33" t="s">
        <v>38</v>
      </c>
      <c r="I22" s="206"/>
      <c r="J22" s="206"/>
      <c r="K22" s="206"/>
      <c r="L22" s="206"/>
      <c r="M22" s="227"/>
    </row>
    <row r="23" spans="1:13" ht="17.100000000000001" customHeight="1">
      <c r="A23" s="26" t="s">
        <v>39</v>
      </c>
      <c r="B23" s="27">
        <v>939</v>
      </c>
      <c r="C23" s="27">
        <v>538</v>
      </c>
      <c r="D23" s="27">
        <v>764</v>
      </c>
      <c r="E23" s="27">
        <v>426</v>
      </c>
      <c r="F23" s="33" t="s">
        <v>40</v>
      </c>
      <c r="I23" s="206"/>
      <c r="J23" s="206"/>
      <c r="K23" s="206"/>
      <c r="L23" s="206"/>
      <c r="M23" s="228"/>
    </row>
    <row r="24" spans="1:13" ht="17.100000000000001" customHeight="1">
      <c r="A24" s="26" t="s">
        <v>41</v>
      </c>
      <c r="B24" s="27">
        <v>1173</v>
      </c>
      <c r="C24" s="27">
        <v>616</v>
      </c>
      <c r="D24" s="27">
        <v>815</v>
      </c>
      <c r="E24" s="27">
        <v>415</v>
      </c>
      <c r="F24" s="28" t="s">
        <v>42</v>
      </c>
      <c r="I24" s="206"/>
      <c r="J24" s="206"/>
      <c r="K24" s="206"/>
      <c r="L24" s="206"/>
      <c r="M24" s="228"/>
    </row>
    <row r="25" spans="1:13" ht="17.100000000000001" customHeight="1">
      <c r="A25" s="26" t="s">
        <v>43</v>
      </c>
      <c r="B25" s="27">
        <v>602</v>
      </c>
      <c r="C25" s="27">
        <v>319</v>
      </c>
      <c r="D25" s="27">
        <v>342</v>
      </c>
      <c r="E25" s="27">
        <v>162</v>
      </c>
      <c r="F25" s="33" t="s">
        <v>44</v>
      </c>
      <c r="I25" s="206"/>
      <c r="J25" s="206"/>
      <c r="K25" s="206"/>
      <c r="L25" s="206"/>
      <c r="M25" s="228"/>
    </row>
    <row r="26" spans="1:13" s="207" customFormat="1" ht="17.100000000000001" customHeight="1">
      <c r="A26" s="26" t="s">
        <v>45</v>
      </c>
      <c r="B26" s="27">
        <v>2213</v>
      </c>
      <c r="C26" s="27">
        <v>1305</v>
      </c>
      <c r="D26" s="27">
        <v>931</v>
      </c>
      <c r="E26" s="27">
        <v>491</v>
      </c>
      <c r="F26" s="33" t="s">
        <v>46</v>
      </c>
      <c r="I26" s="211"/>
      <c r="J26" s="211"/>
      <c r="K26" s="211"/>
      <c r="L26" s="211"/>
      <c r="M26" s="226"/>
    </row>
    <row r="27" spans="1:13" ht="17.100000000000001" customHeight="1">
      <c r="A27" s="26" t="s">
        <v>47</v>
      </c>
      <c r="B27" s="27">
        <v>1920</v>
      </c>
      <c r="C27" s="27">
        <v>1192</v>
      </c>
      <c r="D27" s="27">
        <v>318</v>
      </c>
      <c r="E27" s="27">
        <v>160</v>
      </c>
      <c r="F27" s="33" t="s">
        <v>48</v>
      </c>
      <c r="I27" s="206"/>
      <c r="J27" s="206"/>
      <c r="K27" s="206"/>
      <c r="L27" s="206"/>
      <c r="M27" s="227"/>
    </row>
    <row r="28" spans="1:13" ht="17.100000000000001" customHeight="1">
      <c r="A28" s="26" t="s">
        <v>49</v>
      </c>
      <c r="B28" s="27">
        <v>1296</v>
      </c>
      <c r="C28" s="27">
        <v>735</v>
      </c>
      <c r="D28" s="27">
        <v>702</v>
      </c>
      <c r="E28" s="27">
        <v>363</v>
      </c>
      <c r="F28" s="33" t="s">
        <v>50</v>
      </c>
      <c r="I28" s="206"/>
      <c r="J28" s="206"/>
      <c r="K28" s="206"/>
      <c r="L28" s="206"/>
      <c r="M28" s="228"/>
    </row>
    <row r="29" spans="1:13" ht="17.100000000000001" customHeight="1">
      <c r="A29" s="23" t="s">
        <v>51</v>
      </c>
      <c r="B29" s="143">
        <f>SUM(B30:B38)</f>
        <v>17767</v>
      </c>
      <c r="C29" s="143">
        <f>SUM(C30:C38)</f>
        <v>9797</v>
      </c>
      <c r="D29" s="143">
        <f>SUM(D30:D38)</f>
        <v>10591</v>
      </c>
      <c r="E29" s="143">
        <f>SUM(E30:E38)</f>
        <v>5415</v>
      </c>
      <c r="F29" s="25" t="s">
        <v>52</v>
      </c>
      <c r="I29" s="206"/>
      <c r="J29" s="206"/>
      <c r="K29" s="206"/>
      <c r="L29" s="206"/>
      <c r="M29" s="228"/>
    </row>
    <row r="30" spans="1:13" ht="17.100000000000001" customHeight="1">
      <c r="A30" s="34" t="s">
        <v>53</v>
      </c>
      <c r="B30" s="27">
        <v>2748</v>
      </c>
      <c r="C30" s="27">
        <v>1669</v>
      </c>
      <c r="D30" s="27">
        <v>1029</v>
      </c>
      <c r="E30" s="27">
        <v>580</v>
      </c>
      <c r="F30" s="28" t="s">
        <v>54</v>
      </c>
      <c r="I30" s="206"/>
      <c r="J30" s="206"/>
      <c r="K30" s="206"/>
      <c r="L30" s="206"/>
      <c r="M30" s="228"/>
    </row>
    <row r="31" spans="1:13" ht="17.100000000000001" customHeight="1">
      <c r="A31" s="35" t="s">
        <v>55</v>
      </c>
      <c r="B31" s="27">
        <v>1193</v>
      </c>
      <c r="C31" s="27">
        <v>524</v>
      </c>
      <c r="D31" s="27">
        <v>953</v>
      </c>
      <c r="E31" s="27">
        <v>418</v>
      </c>
      <c r="F31" s="28" t="s">
        <v>56</v>
      </c>
      <c r="I31" s="206"/>
      <c r="J31" s="206"/>
      <c r="K31" s="206"/>
      <c r="L31" s="206"/>
      <c r="M31" s="228"/>
    </row>
    <row r="32" spans="1:13" ht="17.100000000000001" customHeight="1">
      <c r="A32" s="34" t="s">
        <v>57</v>
      </c>
      <c r="B32" s="27">
        <v>1270</v>
      </c>
      <c r="C32" s="27">
        <v>487</v>
      </c>
      <c r="D32" s="27">
        <v>838</v>
      </c>
      <c r="E32" s="27">
        <v>298</v>
      </c>
      <c r="F32" s="28" t="s">
        <v>58</v>
      </c>
      <c r="I32" s="206"/>
      <c r="J32" s="206"/>
      <c r="K32" s="206"/>
      <c r="L32" s="206"/>
      <c r="M32" s="228"/>
    </row>
    <row r="33" spans="1:13" ht="17.100000000000001" customHeight="1">
      <c r="A33" s="26" t="s">
        <v>59</v>
      </c>
      <c r="B33" s="27">
        <v>3481</v>
      </c>
      <c r="C33" s="27">
        <v>2300</v>
      </c>
      <c r="D33" s="27">
        <v>250</v>
      </c>
      <c r="E33" s="27">
        <v>144</v>
      </c>
      <c r="F33" s="28" t="s">
        <v>60</v>
      </c>
      <c r="I33" s="206"/>
      <c r="J33" s="206"/>
      <c r="K33" s="206"/>
      <c r="L33" s="206"/>
      <c r="M33" s="228"/>
    </row>
    <row r="34" spans="1:13" ht="17.100000000000001" customHeight="1">
      <c r="A34" s="35" t="s">
        <v>61</v>
      </c>
      <c r="B34" s="27">
        <v>723</v>
      </c>
      <c r="C34" s="27">
        <v>377</v>
      </c>
      <c r="D34" s="27">
        <v>530</v>
      </c>
      <c r="E34" s="27">
        <v>257</v>
      </c>
      <c r="F34" s="28" t="s">
        <v>62</v>
      </c>
      <c r="I34" s="206"/>
      <c r="J34" s="206"/>
      <c r="K34" s="206"/>
      <c r="L34" s="206"/>
      <c r="M34" s="228"/>
    </row>
    <row r="35" spans="1:13" s="207" customFormat="1" ht="17.100000000000001" customHeight="1">
      <c r="A35" s="26" t="s">
        <v>63</v>
      </c>
      <c r="B35" s="27">
        <v>1208</v>
      </c>
      <c r="C35" s="27">
        <v>557</v>
      </c>
      <c r="D35" s="27">
        <v>812</v>
      </c>
      <c r="E35" s="27">
        <v>363</v>
      </c>
      <c r="F35" s="28" t="s">
        <v>64</v>
      </c>
      <c r="I35" s="211"/>
      <c r="J35" s="211"/>
      <c r="K35" s="211"/>
      <c r="L35" s="211"/>
      <c r="M35" s="226"/>
    </row>
    <row r="36" spans="1:13" ht="17.100000000000001" customHeight="1">
      <c r="A36" s="26" t="s">
        <v>65</v>
      </c>
      <c r="B36" s="27">
        <v>3694</v>
      </c>
      <c r="C36" s="27">
        <v>1925</v>
      </c>
      <c r="D36" s="27">
        <v>3325</v>
      </c>
      <c r="E36" s="27">
        <v>1704</v>
      </c>
      <c r="F36" s="28" t="s">
        <v>66</v>
      </c>
      <c r="I36" s="206"/>
      <c r="J36" s="206"/>
      <c r="K36" s="206"/>
      <c r="L36" s="206"/>
      <c r="M36" s="228"/>
    </row>
    <row r="37" spans="1:13" ht="17.100000000000001" customHeight="1">
      <c r="A37" s="26" t="s">
        <v>67</v>
      </c>
      <c r="B37" s="27">
        <v>2332</v>
      </c>
      <c r="C37" s="27">
        <v>1335</v>
      </c>
      <c r="D37" s="27">
        <v>1760</v>
      </c>
      <c r="E37" s="27">
        <v>1041</v>
      </c>
      <c r="F37" s="28" t="s">
        <v>68</v>
      </c>
      <c r="I37" s="206"/>
      <c r="J37" s="206"/>
      <c r="K37" s="206"/>
      <c r="L37" s="206"/>
      <c r="M37" s="228"/>
    </row>
    <row r="38" spans="1:13" ht="17.100000000000001" customHeight="1">
      <c r="A38" s="26" t="s">
        <v>69</v>
      </c>
      <c r="B38" s="27">
        <v>1118</v>
      </c>
      <c r="C38" s="27">
        <v>623</v>
      </c>
      <c r="D38" s="27">
        <v>1094</v>
      </c>
      <c r="E38" s="27">
        <v>610</v>
      </c>
      <c r="F38" s="28" t="s">
        <v>70</v>
      </c>
      <c r="I38" s="206"/>
      <c r="J38" s="206"/>
      <c r="K38" s="206"/>
      <c r="L38" s="206"/>
      <c r="M38" s="228"/>
    </row>
    <row r="39" spans="1:13" ht="17.100000000000001" customHeight="1">
      <c r="A39" s="36" t="s">
        <v>71</v>
      </c>
      <c r="B39" s="143">
        <f>SUM(B40:B46)</f>
        <v>14640</v>
      </c>
      <c r="C39" s="143">
        <f>SUM(C40:C46)</f>
        <v>8927</v>
      </c>
      <c r="D39" s="143">
        <f>SUM(D40:D46)</f>
        <v>7844</v>
      </c>
      <c r="E39" s="143">
        <f>SUM(E40:E46)</f>
        <v>4268</v>
      </c>
      <c r="F39" s="25" t="s">
        <v>72</v>
      </c>
      <c r="I39" s="206"/>
      <c r="J39" s="206"/>
      <c r="K39" s="206"/>
      <c r="L39" s="206"/>
      <c r="M39" s="227"/>
    </row>
    <row r="40" spans="1:13" ht="17.100000000000001" customHeight="1">
      <c r="A40" s="34" t="s">
        <v>73</v>
      </c>
      <c r="B40" s="27">
        <v>3617</v>
      </c>
      <c r="C40" s="27">
        <v>2163</v>
      </c>
      <c r="D40" s="27">
        <v>2451</v>
      </c>
      <c r="E40" s="27">
        <v>1471</v>
      </c>
      <c r="F40" s="33" t="s">
        <v>74</v>
      </c>
      <c r="I40" s="206"/>
      <c r="J40" s="206"/>
      <c r="K40" s="206"/>
      <c r="L40" s="206"/>
      <c r="M40" s="228"/>
    </row>
    <row r="41" spans="1:13" ht="17.100000000000001" customHeight="1">
      <c r="A41" s="34" t="s">
        <v>75</v>
      </c>
      <c r="B41" s="27">
        <v>2312</v>
      </c>
      <c r="C41" s="27">
        <v>1131</v>
      </c>
      <c r="D41" s="27">
        <v>1512</v>
      </c>
      <c r="E41" s="27">
        <v>671</v>
      </c>
      <c r="F41" s="28" t="s">
        <v>76</v>
      </c>
      <c r="I41" s="206"/>
      <c r="J41" s="206"/>
      <c r="K41" s="206"/>
      <c r="L41" s="206"/>
      <c r="M41" s="227"/>
    </row>
    <row r="42" spans="1:13" ht="17.100000000000001" customHeight="1">
      <c r="A42" s="34" t="s">
        <v>77</v>
      </c>
      <c r="B42" s="27">
        <v>773</v>
      </c>
      <c r="C42" s="27">
        <v>634</v>
      </c>
      <c r="D42" s="27">
        <v>0</v>
      </c>
      <c r="E42" s="27">
        <v>0</v>
      </c>
      <c r="F42" s="28" t="s">
        <v>78</v>
      </c>
      <c r="I42" s="206"/>
      <c r="J42" s="206"/>
      <c r="K42" s="206"/>
      <c r="L42" s="206"/>
      <c r="M42" s="228"/>
    </row>
    <row r="43" spans="1:13" ht="17.100000000000001" customHeight="1">
      <c r="A43" s="34" t="s">
        <v>79</v>
      </c>
      <c r="B43" s="27">
        <v>2450</v>
      </c>
      <c r="C43" s="27">
        <v>1779</v>
      </c>
      <c r="D43" s="27">
        <v>406</v>
      </c>
      <c r="E43" s="27">
        <v>261</v>
      </c>
      <c r="F43" s="28" t="s">
        <v>80</v>
      </c>
      <c r="I43" s="206"/>
      <c r="J43" s="206"/>
      <c r="K43" s="206"/>
      <c r="L43" s="206"/>
      <c r="M43" s="228"/>
    </row>
    <row r="44" spans="1:13" ht="17.100000000000001" customHeight="1">
      <c r="A44" s="34" t="s">
        <v>81</v>
      </c>
      <c r="B44" s="27">
        <v>2391</v>
      </c>
      <c r="C44" s="27">
        <v>1227</v>
      </c>
      <c r="D44" s="27">
        <v>1920</v>
      </c>
      <c r="E44" s="27">
        <v>957</v>
      </c>
      <c r="F44" s="33" t="s">
        <v>82</v>
      </c>
      <c r="I44" s="206"/>
      <c r="J44" s="206"/>
      <c r="K44" s="206"/>
      <c r="L44" s="206"/>
      <c r="M44" s="228"/>
    </row>
    <row r="45" spans="1:13" s="207" customFormat="1" ht="17.100000000000001" customHeight="1">
      <c r="A45" s="34" t="s">
        <v>83</v>
      </c>
      <c r="B45" s="27">
        <v>1358</v>
      </c>
      <c r="C45" s="27">
        <v>716</v>
      </c>
      <c r="D45" s="27">
        <v>939</v>
      </c>
      <c r="E45" s="27">
        <v>481</v>
      </c>
      <c r="F45" s="33" t="s">
        <v>84</v>
      </c>
      <c r="I45" s="211"/>
      <c r="J45" s="211"/>
      <c r="K45" s="211"/>
      <c r="L45" s="211"/>
      <c r="M45" s="226"/>
    </row>
    <row r="46" spans="1:13" ht="17.100000000000001" customHeight="1">
      <c r="A46" s="34" t="s">
        <v>85</v>
      </c>
      <c r="B46" s="27">
        <v>1739</v>
      </c>
      <c r="C46" s="27">
        <v>1277</v>
      </c>
      <c r="D46" s="27">
        <v>616</v>
      </c>
      <c r="E46" s="27">
        <v>427</v>
      </c>
      <c r="F46" s="28" t="s">
        <v>86</v>
      </c>
      <c r="I46" s="206"/>
      <c r="J46" s="206"/>
      <c r="K46" s="206"/>
      <c r="L46" s="206"/>
      <c r="M46" s="228"/>
    </row>
    <row r="47" spans="1:13" ht="17.100000000000001" customHeight="1">
      <c r="A47" s="37" t="s">
        <v>87</v>
      </c>
      <c r="B47" s="143">
        <f>SUM(B48:B52)</f>
        <v>11424</v>
      </c>
      <c r="C47" s="143">
        <f>SUM(C48:C52)</f>
        <v>5450</v>
      </c>
      <c r="D47" s="143">
        <f>SUM(D48:D52)</f>
        <v>8252</v>
      </c>
      <c r="E47" s="143">
        <f>SUM(E48:E52)</f>
        <v>3722</v>
      </c>
      <c r="F47" s="25" t="s">
        <v>88</v>
      </c>
      <c r="I47" s="206"/>
      <c r="J47" s="206"/>
      <c r="K47" s="206"/>
      <c r="L47" s="206"/>
      <c r="M47" s="228"/>
    </row>
    <row r="48" spans="1:13" ht="17.100000000000001" customHeight="1">
      <c r="A48" s="38" t="s">
        <v>89</v>
      </c>
      <c r="B48" s="27">
        <v>3470</v>
      </c>
      <c r="C48" s="27">
        <v>1476</v>
      </c>
      <c r="D48" s="27">
        <v>3181</v>
      </c>
      <c r="E48" s="27">
        <v>1303</v>
      </c>
      <c r="F48" s="28" t="s">
        <v>90</v>
      </c>
      <c r="I48" s="206"/>
      <c r="J48" s="206"/>
      <c r="K48" s="206"/>
      <c r="L48" s="206"/>
      <c r="M48" s="227"/>
    </row>
    <row r="49" spans="1:13" ht="17.100000000000001" customHeight="1">
      <c r="A49" s="34" t="s">
        <v>91</v>
      </c>
      <c r="B49" s="27">
        <v>2222</v>
      </c>
      <c r="C49" s="27">
        <v>1103</v>
      </c>
      <c r="D49" s="27">
        <v>1422</v>
      </c>
      <c r="E49" s="27">
        <v>684</v>
      </c>
      <c r="F49" s="28" t="s">
        <v>92</v>
      </c>
      <c r="I49" s="206"/>
      <c r="J49" s="206"/>
      <c r="K49" s="206"/>
      <c r="L49" s="206"/>
      <c r="M49" s="228"/>
    </row>
    <row r="50" spans="1:13" ht="17.100000000000001" customHeight="1">
      <c r="A50" s="34" t="s">
        <v>93</v>
      </c>
      <c r="B50" s="27">
        <v>2024</v>
      </c>
      <c r="C50" s="27">
        <v>1005</v>
      </c>
      <c r="D50" s="27">
        <v>1478</v>
      </c>
      <c r="E50" s="27">
        <v>712</v>
      </c>
      <c r="F50" s="28" t="s">
        <v>94</v>
      </c>
      <c r="I50" s="206"/>
      <c r="J50" s="206"/>
      <c r="K50" s="206"/>
      <c r="L50" s="206"/>
      <c r="M50" s="228"/>
    </row>
    <row r="51" spans="1:13" ht="17.100000000000001" customHeight="1">
      <c r="A51" s="34" t="s">
        <v>95</v>
      </c>
      <c r="B51" s="27">
        <v>1747</v>
      </c>
      <c r="C51" s="27">
        <v>786</v>
      </c>
      <c r="D51" s="27">
        <v>1194</v>
      </c>
      <c r="E51" s="27">
        <v>512</v>
      </c>
      <c r="F51" s="28" t="s">
        <v>96</v>
      </c>
      <c r="I51" s="206"/>
      <c r="J51" s="206"/>
      <c r="K51" s="206"/>
      <c r="L51" s="206"/>
      <c r="M51" s="228"/>
    </row>
    <row r="52" spans="1:13" ht="17.100000000000001" customHeight="1">
      <c r="A52" s="34" t="s">
        <v>97</v>
      </c>
      <c r="B52" s="27">
        <v>1961</v>
      </c>
      <c r="C52" s="27">
        <v>1080</v>
      </c>
      <c r="D52" s="27">
        <v>977</v>
      </c>
      <c r="E52" s="27">
        <v>511</v>
      </c>
      <c r="F52" s="33" t="s">
        <v>98</v>
      </c>
      <c r="I52" s="206"/>
      <c r="J52" s="206"/>
      <c r="K52" s="206"/>
      <c r="L52" s="206"/>
      <c r="M52" s="228"/>
    </row>
    <row r="53" spans="1:13" ht="12.75" customHeight="1">
      <c r="A53" s="229"/>
      <c r="B53" s="230"/>
      <c r="C53" s="230"/>
      <c r="D53" s="230"/>
      <c r="E53" s="230"/>
      <c r="F53" s="231"/>
      <c r="I53" s="206"/>
      <c r="J53" s="206"/>
      <c r="K53" s="206"/>
      <c r="L53" s="206"/>
      <c r="M53" s="228"/>
    </row>
    <row r="54" spans="1:13" s="207" customFormat="1" ht="12.75" customHeight="1">
      <c r="A54" s="229"/>
      <c r="B54" s="202"/>
      <c r="C54" s="232"/>
      <c r="D54" s="202"/>
      <c r="E54" s="202"/>
      <c r="F54" s="231"/>
      <c r="I54" s="211"/>
      <c r="J54" s="211"/>
      <c r="K54" s="211"/>
      <c r="L54" s="211"/>
      <c r="M54" s="226"/>
    </row>
    <row r="55" spans="1:13" ht="25.5" customHeight="1">
      <c r="A55" s="1105" t="s">
        <v>200</v>
      </c>
      <c r="B55" s="1106"/>
      <c r="C55" s="1106"/>
      <c r="D55" s="1106"/>
      <c r="E55" s="1107"/>
      <c r="F55" s="1108" t="s">
        <v>201</v>
      </c>
      <c r="I55" s="206"/>
      <c r="J55" s="206"/>
      <c r="K55" s="206"/>
      <c r="L55" s="206"/>
      <c r="M55" s="228"/>
    </row>
    <row r="56" spans="1:13" ht="12.75" customHeight="1">
      <c r="A56" s="240"/>
      <c r="B56" s="240"/>
      <c r="C56" s="240"/>
      <c r="D56" s="240"/>
      <c r="E56" s="240"/>
      <c r="F56" s="241"/>
      <c r="I56" s="206"/>
      <c r="J56" s="206"/>
      <c r="K56" s="206"/>
      <c r="L56" s="206"/>
      <c r="M56" s="228"/>
    </row>
    <row r="57" spans="1:13" ht="20.25">
      <c r="A57" s="1103" t="s">
        <v>615</v>
      </c>
      <c r="B57" s="240"/>
      <c r="C57" s="240"/>
      <c r="D57" s="240"/>
      <c r="E57" s="1258" t="s">
        <v>613</v>
      </c>
      <c r="F57" s="1259"/>
      <c r="I57" s="206"/>
      <c r="J57" s="206"/>
      <c r="K57" s="206"/>
      <c r="L57" s="206"/>
      <c r="M57" s="227"/>
    </row>
    <row r="58" spans="1:13" ht="20.25">
      <c r="A58" s="1103" t="s">
        <v>616</v>
      </c>
      <c r="B58" s="240"/>
      <c r="C58" s="240"/>
      <c r="D58" s="240"/>
      <c r="E58" s="240"/>
      <c r="F58" s="1104" t="s">
        <v>617</v>
      </c>
      <c r="I58" s="206"/>
      <c r="J58" s="206"/>
      <c r="K58" s="206"/>
      <c r="L58" s="206"/>
      <c r="M58" s="228"/>
    </row>
    <row r="59" spans="1:13" ht="12.75" customHeight="1">
      <c r="A59" s="242"/>
      <c r="B59" s="242"/>
      <c r="C59" s="242"/>
      <c r="D59" s="242"/>
      <c r="E59" s="242"/>
      <c r="F59" s="243"/>
      <c r="I59" s="206"/>
      <c r="J59" s="206"/>
      <c r="K59" s="206"/>
      <c r="L59" s="206"/>
      <c r="M59" s="228"/>
    </row>
    <row r="60" spans="1:13" ht="15" customHeight="1">
      <c r="A60" s="174" t="s">
        <v>574</v>
      </c>
      <c r="B60" s="244"/>
      <c r="C60" s="245" t="s">
        <v>565</v>
      </c>
      <c r="D60" s="244"/>
      <c r="E60" s="246" t="s">
        <v>222</v>
      </c>
      <c r="F60" s="175" t="s">
        <v>575</v>
      </c>
      <c r="I60" s="206"/>
      <c r="J60" s="206"/>
      <c r="K60" s="206"/>
      <c r="L60" s="206"/>
      <c r="M60" s="228"/>
    </row>
    <row r="61" spans="1:13" ht="15" customHeight="1">
      <c r="A61" s="176"/>
      <c r="B61" s="247" t="s">
        <v>214</v>
      </c>
      <c r="C61" s="248"/>
      <c r="D61" s="249" t="s">
        <v>564</v>
      </c>
      <c r="E61" s="111"/>
      <c r="F61" s="176"/>
      <c r="I61" s="206"/>
      <c r="J61" s="206"/>
      <c r="K61" s="206"/>
      <c r="L61" s="206"/>
      <c r="M61" s="228"/>
    </row>
    <row r="62" spans="1:13" ht="15" customHeight="1">
      <c r="A62" s="99"/>
      <c r="B62" s="250" t="s">
        <v>5</v>
      </c>
      <c r="C62" s="250" t="s">
        <v>216</v>
      </c>
      <c r="D62" s="250" t="s">
        <v>5</v>
      </c>
      <c r="E62" s="250" t="s">
        <v>216</v>
      </c>
      <c r="F62" s="251"/>
      <c r="I62" s="206"/>
      <c r="J62" s="206"/>
      <c r="K62" s="206"/>
      <c r="L62" s="206"/>
      <c r="M62" s="228"/>
    </row>
    <row r="63" spans="1:13" s="207" customFormat="1" ht="15" customHeight="1">
      <c r="A63" s="180"/>
      <c r="B63" s="252" t="s">
        <v>217</v>
      </c>
      <c r="C63" s="252" t="s">
        <v>14</v>
      </c>
      <c r="D63" s="252" t="s">
        <v>217</v>
      </c>
      <c r="E63" s="252" t="s">
        <v>14</v>
      </c>
      <c r="F63" s="184"/>
      <c r="I63" s="211"/>
      <c r="J63" s="211"/>
      <c r="K63" s="211"/>
      <c r="L63" s="211"/>
      <c r="M63" s="226"/>
    </row>
    <row r="64" spans="1:13" ht="15" customHeight="1">
      <c r="A64" s="240"/>
      <c r="B64" s="253"/>
      <c r="C64" s="252"/>
      <c r="D64" s="253"/>
      <c r="E64" s="252"/>
      <c r="F64" s="241"/>
      <c r="I64" s="206"/>
      <c r="J64" s="206"/>
      <c r="K64" s="206"/>
      <c r="L64" s="206"/>
      <c r="M64" s="228"/>
    </row>
    <row r="65" spans="1:13" ht="15" customHeight="1">
      <c r="A65" s="53" t="s">
        <v>100</v>
      </c>
      <c r="B65" s="188">
        <f>SUM(B66:B74)</f>
        <v>19943</v>
      </c>
      <c r="C65" s="188">
        <f>SUM(C66:C74)</f>
        <v>12962</v>
      </c>
      <c r="D65" s="188">
        <f>SUM(D66:D74)</f>
        <v>10183</v>
      </c>
      <c r="E65" s="188">
        <f>SUM(E66:E74)</f>
        <v>6044</v>
      </c>
      <c r="F65" s="64" t="s">
        <v>101</v>
      </c>
      <c r="I65" s="206"/>
      <c r="J65" s="206"/>
      <c r="K65" s="206"/>
      <c r="L65" s="206"/>
      <c r="M65" s="228"/>
    </row>
    <row r="66" spans="1:13" ht="15" customHeight="1">
      <c r="A66" s="189" t="s">
        <v>102</v>
      </c>
      <c r="B66" s="27">
        <v>899</v>
      </c>
      <c r="C66" s="27">
        <v>558</v>
      </c>
      <c r="D66" s="27">
        <v>565</v>
      </c>
      <c r="E66" s="27">
        <v>347</v>
      </c>
      <c r="F66" s="190" t="s">
        <v>103</v>
      </c>
      <c r="I66" s="206"/>
      <c r="J66" s="206"/>
      <c r="K66" s="206"/>
      <c r="L66" s="206"/>
      <c r="M66" s="228"/>
    </row>
    <row r="67" spans="1:13" ht="15" customHeight="1">
      <c r="A67" s="189" t="s">
        <v>104</v>
      </c>
      <c r="B67" s="27">
        <v>1819</v>
      </c>
      <c r="C67" s="27">
        <v>1065</v>
      </c>
      <c r="D67" s="27">
        <v>1025</v>
      </c>
      <c r="E67" s="27">
        <v>572</v>
      </c>
      <c r="F67" s="190" t="s">
        <v>105</v>
      </c>
      <c r="I67" s="206"/>
      <c r="J67" s="206"/>
      <c r="K67" s="206"/>
      <c r="L67" s="206"/>
      <c r="M67" s="227"/>
    </row>
    <row r="68" spans="1:13" s="208" customFormat="1" ht="15" customHeight="1">
      <c r="A68" s="191" t="s">
        <v>106</v>
      </c>
      <c r="B68" s="192">
        <v>5144</v>
      </c>
      <c r="C68" s="192">
        <v>3840</v>
      </c>
      <c r="D68" s="254">
        <v>0</v>
      </c>
      <c r="E68" s="254">
        <v>0</v>
      </c>
      <c r="F68" s="190" t="s">
        <v>107</v>
      </c>
      <c r="G68" s="203"/>
      <c r="H68" s="203"/>
      <c r="I68" s="206"/>
      <c r="J68" s="206"/>
      <c r="K68" s="206"/>
      <c r="L68" s="206"/>
      <c r="M68" s="228"/>
    </row>
    <row r="69" spans="1:13" s="223" customFormat="1" ht="15" customHeight="1">
      <c r="A69" s="189" t="s">
        <v>108</v>
      </c>
      <c r="B69" s="27">
        <v>3431</v>
      </c>
      <c r="C69" s="27">
        <v>2308</v>
      </c>
      <c r="D69" s="27">
        <v>2801</v>
      </c>
      <c r="E69" s="27">
        <v>1866</v>
      </c>
      <c r="F69" s="190" t="s">
        <v>109</v>
      </c>
      <c r="G69" s="207"/>
      <c r="H69" s="207"/>
      <c r="I69" s="211"/>
      <c r="J69" s="211"/>
      <c r="K69" s="211"/>
      <c r="L69" s="211"/>
      <c r="M69" s="226"/>
    </row>
    <row r="70" spans="1:13" s="208" customFormat="1" ht="15" customHeight="1">
      <c r="A70" s="189" t="s">
        <v>110</v>
      </c>
      <c r="B70" s="27">
        <v>765</v>
      </c>
      <c r="C70" s="27">
        <v>511</v>
      </c>
      <c r="D70" s="27">
        <v>340</v>
      </c>
      <c r="E70" s="27">
        <v>237</v>
      </c>
      <c r="F70" s="190" t="s">
        <v>111</v>
      </c>
      <c r="G70" s="203"/>
      <c r="H70" s="203"/>
      <c r="I70" s="206"/>
      <c r="J70" s="206"/>
      <c r="K70" s="206"/>
      <c r="L70" s="206"/>
      <c r="M70" s="227"/>
    </row>
    <row r="71" spans="1:13" s="208" customFormat="1" ht="15" customHeight="1">
      <c r="A71" s="189" t="s">
        <v>112</v>
      </c>
      <c r="B71" s="27">
        <v>1156</v>
      </c>
      <c r="C71" s="27">
        <v>803</v>
      </c>
      <c r="D71" s="27">
        <v>649</v>
      </c>
      <c r="E71" s="27">
        <v>426</v>
      </c>
      <c r="F71" s="190" t="s">
        <v>113</v>
      </c>
      <c r="G71" s="203"/>
      <c r="H71" s="203"/>
      <c r="I71" s="206"/>
      <c r="J71" s="206"/>
      <c r="K71" s="206"/>
      <c r="L71" s="206"/>
      <c r="M71" s="228"/>
    </row>
    <row r="72" spans="1:13" s="208" customFormat="1" ht="15" customHeight="1">
      <c r="A72" s="189" t="s">
        <v>114</v>
      </c>
      <c r="B72" s="27">
        <v>1380</v>
      </c>
      <c r="C72" s="27">
        <v>965</v>
      </c>
      <c r="D72" s="27">
        <v>261</v>
      </c>
      <c r="E72" s="27">
        <v>177</v>
      </c>
      <c r="F72" s="190" t="s">
        <v>115</v>
      </c>
      <c r="G72" s="203"/>
      <c r="H72" s="203"/>
      <c r="I72" s="206"/>
      <c r="J72" s="206"/>
      <c r="K72" s="206"/>
      <c r="L72" s="206"/>
      <c r="M72" s="228"/>
    </row>
    <row r="73" spans="1:13" s="208" customFormat="1" ht="15" customHeight="1">
      <c r="A73" s="189" t="s">
        <v>116</v>
      </c>
      <c r="B73" s="27">
        <v>3064</v>
      </c>
      <c r="C73" s="27">
        <v>1713</v>
      </c>
      <c r="D73" s="27">
        <v>2478</v>
      </c>
      <c r="E73" s="27">
        <v>1374</v>
      </c>
      <c r="F73" s="190" t="s">
        <v>117</v>
      </c>
      <c r="G73" s="203"/>
      <c r="H73" s="203"/>
      <c r="I73" s="206"/>
      <c r="J73" s="206"/>
      <c r="K73" s="206"/>
      <c r="L73" s="206"/>
      <c r="M73" s="228"/>
    </row>
    <row r="74" spans="1:13" s="208" customFormat="1" ht="15" customHeight="1">
      <c r="A74" s="189" t="s">
        <v>118</v>
      </c>
      <c r="B74" s="27">
        <v>2285</v>
      </c>
      <c r="C74" s="27">
        <v>1199</v>
      </c>
      <c r="D74" s="27">
        <v>2064</v>
      </c>
      <c r="E74" s="27">
        <v>1045</v>
      </c>
      <c r="F74" s="190" t="s">
        <v>119</v>
      </c>
      <c r="G74" s="203"/>
      <c r="H74" s="203"/>
      <c r="I74" s="206"/>
      <c r="J74" s="206"/>
      <c r="K74" s="206"/>
      <c r="L74" s="206"/>
      <c r="M74" s="228"/>
    </row>
    <row r="75" spans="1:13" s="208" customFormat="1" ht="15" customHeight="1">
      <c r="A75" s="61" t="s">
        <v>120</v>
      </c>
      <c r="B75" s="188">
        <f>SUM(B76:B83)</f>
        <v>22532</v>
      </c>
      <c r="C75" s="188">
        <f>SUM(C76:C83)</f>
        <v>12707</v>
      </c>
      <c r="D75" s="188">
        <f>SUM(D76:D83)</f>
        <v>17128</v>
      </c>
      <c r="E75" s="188">
        <f>SUM(E76:E83)</f>
        <v>9125</v>
      </c>
      <c r="F75" s="62" t="s">
        <v>121</v>
      </c>
      <c r="G75" s="203"/>
      <c r="H75" s="203"/>
      <c r="I75" s="206"/>
      <c r="J75" s="206"/>
      <c r="K75" s="206"/>
      <c r="L75" s="206"/>
      <c r="M75" s="228"/>
    </row>
    <row r="76" spans="1:13" s="223" customFormat="1" ht="15" customHeight="1">
      <c r="A76" s="189" t="s">
        <v>122</v>
      </c>
      <c r="B76" s="27">
        <v>3495</v>
      </c>
      <c r="C76" s="27">
        <v>1717</v>
      </c>
      <c r="D76" s="27">
        <v>3167</v>
      </c>
      <c r="E76" s="27">
        <v>1547</v>
      </c>
      <c r="F76" s="190" t="s">
        <v>123</v>
      </c>
      <c r="G76" s="207"/>
      <c r="H76" s="207"/>
      <c r="I76" s="211"/>
      <c r="J76" s="211"/>
      <c r="K76" s="211"/>
      <c r="L76" s="211"/>
      <c r="M76" s="226"/>
    </row>
    <row r="77" spans="1:13" ht="15" customHeight="1">
      <c r="A77" s="189" t="s">
        <v>124</v>
      </c>
      <c r="B77" s="27">
        <v>2635</v>
      </c>
      <c r="C77" s="27">
        <v>1229</v>
      </c>
      <c r="D77" s="27">
        <v>2376</v>
      </c>
      <c r="E77" s="27">
        <v>1073</v>
      </c>
      <c r="F77" s="190" t="s">
        <v>125</v>
      </c>
      <c r="M77" s="235"/>
    </row>
    <row r="78" spans="1:13" ht="15" customHeight="1">
      <c r="A78" s="189" t="s">
        <v>126</v>
      </c>
      <c r="B78" s="27">
        <v>2728</v>
      </c>
      <c r="C78" s="27">
        <v>1384</v>
      </c>
      <c r="D78" s="27">
        <v>2136</v>
      </c>
      <c r="E78" s="27">
        <v>1078</v>
      </c>
      <c r="F78" s="190" t="s">
        <v>127</v>
      </c>
      <c r="M78" s="236"/>
    </row>
    <row r="79" spans="1:13" ht="15" customHeight="1">
      <c r="A79" s="189" t="s">
        <v>128</v>
      </c>
      <c r="B79" s="27">
        <v>2758</v>
      </c>
      <c r="C79" s="27">
        <v>1399</v>
      </c>
      <c r="D79" s="27">
        <v>2407</v>
      </c>
      <c r="E79" s="27">
        <v>1209</v>
      </c>
      <c r="F79" s="190" t="s">
        <v>129</v>
      </c>
      <c r="M79" s="237"/>
    </row>
    <row r="80" spans="1:13" s="231" customFormat="1" ht="15" customHeight="1">
      <c r="A80" s="189" t="s">
        <v>130</v>
      </c>
      <c r="B80" s="27">
        <v>4766</v>
      </c>
      <c r="C80" s="27">
        <v>3237</v>
      </c>
      <c r="D80" s="27">
        <v>2412</v>
      </c>
      <c r="E80" s="27">
        <v>1479</v>
      </c>
      <c r="F80" s="190" t="s">
        <v>131</v>
      </c>
    </row>
    <row r="81" spans="1:13" ht="15" customHeight="1">
      <c r="A81" s="189" t="s">
        <v>132</v>
      </c>
      <c r="B81" s="27">
        <v>1785</v>
      </c>
      <c r="C81" s="27">
        <v>1008</v>
      </c>
      <c r="D81" s="27">
        <v>1421</v>
      </c>
      <c r="E81" s="27">
        <v>786</v>
      </c>
      <c r="F81" s="190" t="s">
        <v>133</v>
      </c>
      <c r="M81" s="206"/>
    </row>
    <row r="82" spans="1:13" ht="15" customHeight="1">
      <c r="A82" s="189" t="s">
        <v>134</v>
      </c>
      <c r="B82" s="27">
        <v>3099</v>
      </c>
      <c r="C82" s="27">
        <v>1957</v>
      </c>
      <c r="D82" s="27">
        <v>2221</v>
      </c>
      <c r="E82" s="27">
        <v>1338</v>
      </c>
      <c r="F82" s="190" t="s">
        <v>135</v>
      </c>
      <c r="M82" s="206"/>
    </row>
    <row r="83" spans="1:13" ht="15" customHeight="1">
      <c r="A83" s="189" t="s">
        <v>136</v>
      </c>
      <c r="B83" s="27">
        <v>1266</v>
      </c>
      <c r="C83" s="27">
        <v>776</v>
      </c>
      <c r="D83" s="27">
        <v>988</v>
      </c>
      <c r="E83" s="27">
        <v>615</v>
      </c>
      <c r="F83" s="190" t="s">
        <v>137</v>
      </c>
      <c r="M83" s="206"/>
    </row>
    <row r="84" spans="1:13" ht="15" customHeight="1">
      <c r="A84" s="63" t="s">
        <v>138</v>
      </c>
      <c r="B84" s="188">
        <f>SUM(B85:B89)</f>
        <v>9675</v>
      </c>
      <c r="C84" s="188">
        <f>SUM(C85:C89)</f>
        <v>3744</v>
      </c>
      <c r="D84" s="188">
        <f>SUM(D85:D89)</f>
        <v>7710</v>
      </c>
      <c r="E84" s="188">
        <f>SUM(E85:E89)</f>
        <v>2934</v>
      </c>
      <c r="F84" s="64" t="s">
        <v>139</v>
      </c>
      <c r="M84" s="206"/>
    </row>
    <row r="85" spans="1:13" ht="15" customHeight="1">
      <c r="A85" s="189" t="s">
        <v>140</v>
      </c>
      <c r="B85" s="27">
        <v>2260</v>
      </c>
      <c r="C85" s="27">
        <v>885</v>
      </c>
      <c r="D85" s="27">
        <v>1493</v>
      </c>
      <c r="E85" s="27">
        <v>537</v>
      </c>
      <c r="F85" s="190" t="s">
        <v>141</v>
      </c>
      <c r="M85" s="206"/>
    </row>
    <row r="86" spans="1:13" ht="15" customHeight="1">
      <c r="A86" s="189" t="s">
        <v>142</v>
      </c>
      <c r="B86" s="27">
        <v>1714</v>
      </c>
      <c r="C86" s="27">
        <v>716</v>
      </c>
      <c r="D86" s="27">
        <v>1413</v>
      </c>
      <c r="E86" s="27">
        <v>601</v>
      </c>
      <c r="F86" s="190" t="s">
        <v>143</v>
      </c>
      <c r="L86" s="206"/>
    </row>
    <row r="87" spans="1:13" ht="15" customHeight="1">
      <c r="A87" s="189" t="s">
        <v>144</v>
      </c>
      <c r="B87" s="27">
        <v>1708</v>
      </c>
      <c r="C87" s="27">
        <v>785</v>
      </c>
      <c r="D87" s="27">
        <v>1397</v>
      </c>
      <c r="E87" s="27">
        <v>636</v>
      </c>
      <c r="F87" s="190" t="s">
        <v>145</v>
      </c>
      <c r="L87" s="206"/>
    </row>
    <row r="88" spans="1:13" ht="15" customHeight="1">
      <c r="A88" s="189" t="s">
        <v>146</v>
      </c>
      <c r="B88" s="27">
        <v>2042</v>
      </c>
      <c r="C88" s="27">
        <v>724</v>
      </c>
      <c r="D88" s="27">
        <v>1704</v>
      </c>
      <c r="E88" s="27">
        <v>632</v>
      </c>
      <c r="F88" s="190" t="s">
        <v>147</v>
      </c>
      <c r="L88" s="206"/>
    </row>
    <row r="89" spans="1:13" ht="15" customHeight="1">
      <c r="A89" s="189" t="s">
        <v>148</v>
      </c>
      <c r="B89" s="27">
        <v>1951</v>
      </c>
      <c r="C89" s="27">
        <v>634</v>
      </c>
      <c r="D89" s="27">
        <v>1703</v>
      </c>
      <c r="E89" s="27">
        <v>528</v>
      </c>
      <c r="F89" s="190" t="s">
        <v>149</v>
      </c>
      <c r="L89" s="206"/>
    </row>
    <row r="90" spans="1:13" ht="15" customHeight="1">
      <c r="A90" s="61" t="s">
        <v>150</v>
      </c>
      <c r="B90" s="188">
        <f>SUM(B91:B96)</f>
        <v>13618</v>
      </c>
      <c r="C90" s="188">
        <f>SUM(C91:C96)</f>
        <v>6256</v>
      </c>
      <c r="D90" s="188">
        <f>SUM(D91:D96)</f>
        <v>9318</v>
      </c>
      <c r="E90" s="188">
        <f>SUM(E91:E96)</f>
        <v>4041</v>
      </c>
      <c r="F90" s="62" t="s">
        <v>151</v>
      </c>
      <c r="L90" s="206"/>
    </row>
    <row r="91" spans="1:13" ht="15" customHeight="1">
      <c r="A91" s="189" t="s">
        <v>152</v>
      </c>
      <c r="B91" s="27">
        <v>2055</v>
      </c>
      <c r="C91" s="27">
        <v>1158</v>
      </c>
      <c r="D91" s="27">
        <v>1101</v>
      </c>
      <c r="E91" s="27">
        <v>588</v>
      </c>
      <c r="F91" s="190" t="s">
        <v>153</v>
      </c>
      <c r="L91" s="206"/>
    </row>
    <row r="92" spans="1:13" ht="15" customHeight="1">
      <c r="A92" s="189" t="s">
        <v>154</v>
      </c>
      <c r="B92" s="27">
        <v>2222</v>
      </c>
      <c r="C92" s="27">
        <v>867</v>
      </c>
      <c r="D92" s="27">
        <v>2023</v>
      </c>
      <c r="E92" s="27">
        <v>766</v>
      </c>
      <c r="F92" s="190" t="s">
        <v>155</v>
      </c>
      <c r="L92" s="206"/>
    </row>
    <row r="93" spans="1:13" ht="15" customHeight="1">
      <c r="A93" s="189" t="s">
        <v>156</v>
      </c>
      <c r="B93" s="27">
        <v>1900</v>
      </c>
      <c r="C93" s="27">
        <v>1016</v>
      </c>
      <c r="D93" s="27">
        <v>311</v>
      </c>
      <c r="E93" s="27">
        <v>185</v>
      </c>
      <c r="F93" s="190" t="s">
        <v>157</v>
      </c>
      <c r="L93" s="206"/>
    </row>
    <row r="94" spans="1:13" ht="15" customHeight="1">
      <c r="A94" s="189" t="s">
        <v>158</v>
      </c>
      <c r="B94" s="27">
        <v>5284</v>
      </c>
      <c r="C94" s="27">
        <v>2401</v>
      </c>
      <c r="D94" s="27">
        <v>4238</v>
      </c>
      <c r="E94" s="27">
        <v>1931</v>
      </c>
      <c r="F94" s="190" t="s">
        <v>159</v>
      </c>
      <c r="L94" s="206"/>
    </row>
    <row r="95" spans="1:13" ht="15" customHeight="1">
      <c r="A95" s="189" t="s">
        <v>160</v>
      </c>
      <c r="B95" s="27">
        <v>809</v>
      </c>
      <c r="C95" s="27">
        <v>358</v>
      </c>
      <c r="D95" s="27">
        <v>589</v>
      </c>
      <c r="E95" s="27">
        <v>256</v>
      </c>
      <c r="F95" s="190" t="s">
        <v>161</v>
      </c>
      <c r="L95" s="206"/>
    </row>
    <row r="96" spans="1:13" ht="15" customHeight="1">
      <c r="A96" s="189" t="s">
        <v>162</v>
      </c>
      <c r="B96" s="27">
        <v>1348</v>
      </c>
      <c r="C96" s="27">
        <v>456</v>
      </c>
      <c r="D96" s="27">
        <v>1056</v>
      </c>
      <c r="E96" s="27">
        <v>315</v>
      </c>
      <c r="F96" s="190" t="s">
        <v>163</v>
      </c>
      <c r="L96" s="206"/>
    </row>
    <row r="97" spans="1:12" ht="15" customHeight="1">
      <c r="A97" s="66" t="s">
        <v>164</v>
      </c>
      <c r="B97" s="188">
        <f>SUM(B98:B101)</f>
        <v>2373</v>
      </c>
      <c r="C97" s="188">
        <f>SUM(C98:C101)</f>
        <v>1046</v>
      </c>
      <c r="D97" s="188">
        <f>SUM(D98:D101)</f>
        <v>1357</v>
      </c>
      <c r="E97" s="188">
        <f>SUM(E98:E101)</f>
        <v>564</v>
      </c>
      <c r="F97" s="62" t="s">
        <v>165</v>
      </c>
      <c r="L97" s="206"/>
    </row>
    <row r="98" spans="1:12" ht="15" customHeight="1">
      <c r="A98" s="189" t="s">
        <v>166</v>
      </c>
      <c r="B98" s="27">
        <v>140</v>
      </c>
      <c r="C98" s="27">
        <v>84</v>
      </c>
      <c r="D98" s="27">
        <v>33</v>
      </c>
      <c r="E98" s="27">
        <v>21</v>
      </c>
      <c r="F98" s="190" t="s">
        <v>167</v>
      </c>
      <c r="L98" s="206"/>
    </row>
    <row r="99" spans="1:12" ht="15" customHeight="1">
      <c r="A99" s="189" t="s">
        <v>168</v>
      </c>
      <c r="B99" s="27">
        <v>906</v>
      </c>
      <c r="C99" s="27">
        <v>412</v>
      </c>
      <c r="D99" s="27">
        <v>430</v>
      </c>
      <c r="E99" s="27">
        <v>195</v>
      </c>
      <c r="F99" s="190" t="s">
        <v>169</v>
      </c>
      <c r="L99" s="206"/>
    </row>
    <row r="100" spans="1:12" ht="15" customHeight="1">
      <c r="A100" s="189" t="s">
        <v>170</v>
      </c>
      <c r="B100" s="27">
        <v>1001</v>
      </c>
      <c r="C100" s="27">
        <v>376</v>
      </c>
      <c r="D100" s="27">
        <v>878</v>
      </c>
      <c r="E100" s="27">
        <v>338</v>
      </c>
      <c r="F100" s="190" t="s">
        <v>171</v>
      </c>
      <c r="L100" s="206"/>
    </row>
    <row r="101" spans="1:12" ht="15" customHeight="1">
      <c r="A101" s="189" t="s">
        <v>172</v>
      </c>
      <c r="B101" s="27">
        <v>326</v>
      </c>
      <c r="C101" s="27">
        <v>174</v>
      </c>
      <c r="D101" s="27">
        <v>16</v>
      </c>
      <c r="E101" s="27">
        <v>10</v>
      </c>
      <c r="F101" s="190" t="s">
        <v>173</v>
      </c>
      <c r="L101" s="206"/>
    </row>
    <row r="102" spans="1:12" ht="15" customHeight="1">
      <c r="A102" s="53" t="s">
        <v>174</v>
      </c>
      <c r="B102" s="188">
        <f>SUM(B103:B106)</f>
        <v>1240</v>
      </c>
      <c r="C102" s="188">
        <f>SUM(C103:C106)</f>
        <v>622</v>
      </c>
      <c r="D102" s="188">
        <f>SUM(D103:D106)</f>
        <v>63</v>
      </c>
      <c r="E102" s="188">
        <f>SUM(E103:E106)</f>
        <v>24</v>
      </c>
      <c r="F102" s="62" t="s">
        <v>175</v>
      </c>
      <c r="L102" s="206"/>
    </row>
    <row r="103" spans="1:12" ht="15" customHeight="1">
      <c r="A103" s="189" t="s">
        <v>176</v>
      </c>
      <c r="B103" s="27">
        <v>172</v>
      </c>
      <c r="C103" s="27">
        <v>85</v>
      </c>
      <c r="D103" s="27">
        <v>0</v>
      </c>
      <c r="E103" s="27">
        <v>0</v>
      </c>
      <c r="F103" s="190" t="s">
        <v>177</v>
      </c>
      <c r="L103" s="206"/>
    </row>
    <row r="104" spans="1:12" ht="15" customHeight="1">
      <c r="A104" s="189" t="s">
        <v>178</v>
      </c>
      <c r="B104" s="27">
        <v>199</v>
      </c>
      <c r="C104" s="27">
        <v>86</v>
      </c>
      <c r="D104" s="27">
        <v>7</v>
      </c>
      <c r="E104" s="27">
        <v>0</v>
      </c>
      <c r="F104" s="190" t="s">
        <v>179</v>
      </c>
      <c r="L104" s="206"/>
    </row>
    <row r="105" spans="1:12" ht="15" customHeight="1">
      <c r="A105" s="189" t="s">
        <v>180</v>
      </c>
      <c r="B105" s="27">
        <v>796</v>
      </c>
      <c r="C105" s="27">
        <v>414</v>
      </c>
      <c r="D105" s="27">
        <v>24</v>
      </c>
      <c r="E105" s="27">
        <v>9</v>
      </c>
      <c r="F105" s="190" t="s">
        <v>181</v>
      </c>
      <c r="L105" s="206"/>
    </row>
    <row r="106" spans="1:12" ht="15" customHeight="1">
      <c r="A106" s="189" t="s">
        <v>182</v>
      </c>
      <c r="B106" s="27">
        <v>73</v>
      </c>
      <c r="C106" s="27">
        <v>37</v>
      </c>
      <c r="D106" s="27">
        <v>32</v>
      </c>
      <c r="E106" s="27">
        <v>15</v>
      </c>
      <c r="F106" s="190" t="s">
        <v>183</v>
      </c>
      <c r="L106" s="206"/>
    </row>
    <row r="107" spans="1:12" ht="15" customHeight="1">
      <c r="A107" s="66" t="s">
        <v>184</v>
      </c>
      <c r="B107" s="188">
        <f>SUM(B108:B109)</f>
        <v>436</v>
      </c>
      <c r="C107" s="188">
        <f>SUM(C108:C109)</f>
        <v>233</v>
      </c>
      <c r="D107" s="188">
        <f>SUM(D108:D109)</f>
        <v>26</v>
      </c>
      <c r="E107" s="188">
        <f>SUM(E108:E109)</f>
        <v>11</v>
      </c>
      <c r="F107" s="62" t="s">
        <v>185</v>
      </c>
      <c r="L107" s="206"/>
    </row>
    <row r="108" spans="1:12" ht="15" customHeight="1">
      <c r="A108" s="67" t="s">
        <v>186</v>
      </c>
      <c r="B108" s="27">
        <v>19</v>
      </c>
      <c r="C108" s="27">
        <v>10</v>
      </c>
      <c r="D108" s="27">
        <v>19</v>
      </c>
      <c r="E108" s="27">
        <v>10</v>
      </c>
      <c r="F108" s="68" t="s">
        <v>187</v>
      </c>
      <c r="L108" s="206"/>
    </row>
    <row r="109" spans="1:12" ht="15" customHeight="1">
      <c r="A109" s="69" t="s">
        <v>188</v>
      </c>
      <c r="B109" s="27">
        <v>417</v>
      </c>
      <c r="C109" s="27">
        <v>223</v>
      </c>
      <c r="D109" s="27">
        <v>7</v>
      </c>
      <c r="E109" s="27">
        <v>1</v>
      </c>
      <c r="F109" s="68" t="s">
        <v>189</v>
      </c>
      <c r="L109" s="206"/>
    </row>
    <row r="110" spans="1:12" ht="15" customHeight="1">
      <c r="A110" s="193" t="s">
        <v>196</v>
      </c>
      <c r="B110" s="194">
        <f>'prim 6'!B47+'prim 6'!B39+'prim 6'!B29+'prim 6'!B20+'prim 6'!B11+'prim 6'!B107+'prim 6'!B102+'prim 6'!B97+'prim 6'!B90+'prim 6'!B84+'prim 6'!B75+'prim 6'!B65</f>
        <v>140126</v>
      </c>
      <c r="C110" s="194">
        <f>'prim 6'!C47+'prim 6'!C39+'prim 6'!C29+'prim 6'!C20+'prim 6'!C11+'prim 6'!C107+'prim 6'!C102+'prim 6'!C97+'prim 6'!C90+'prim 6'!C84+'prim 6'!C75+'prim 6'!C65</f>
        <v>76545</v>
      </c>
      <c r="D110" s="194">
        <f>'prim 6'!D47+'prim 6'!D39+'prim 6'!D29+'prim 6'!D20+'prim 6'!D11+'prim 6'!D107+'prim 6'!D102+'prim 6'!D97+'prim 6'!D90+'prim 6'!D84+'prim 6'!D75+'prim 6'!D65</f>
        <v>86965</v>
      </c>
      <c r="E110" s="194">
        <f>'prim 6'!E47+'prim 6'!E39+'prim 6'!E29+'prim 6'!E20+'prim 6'!E11+'prim 6'!E107+'prim 6'!E102+'prim 6'!E97+'prim 6'!E90+'prim 6'!E84+'prim 6'!E75+'prim 6'!E65</f>
        <v>43436</v>
      </c>
      <c r="F110" s="195" t="s">
        <v>5</v>
      </c>
      <c r="L110" s="206"/>
    </row>
    <row r="111" spans="1:12" ht="15" customHeight="1">
      <c r="A111" s="111"/>
      <c r="B111" s="256"/>
      <c r="C111" s="256"/>
      <c r="D111" s="257"/>
      <c r="E111" s="257"/>
      <c r="F111" s="258"/>
      <c r="L111" s="206"/>
    </row>
    <row r="112" spans="1:12" ht="15" customHeight="1">
      <c r="A112" s="111"/>
      <c r="B112" s="256"/>
      <c r="C112" s="256"/>
      <c r="D112" s="257"/>
      <c r="E112" s="257"/>
      <c r="F112" s="259"/>
      <c r="L112" s="206"/>
    </row>
    <row r="113" spans="1:6" ht="15" customHeight="1">
      <c r="A113" s="111"/>
      <c r="B113" s="256"/>
      <c r="C113" s="256"/>
      <c r="D113" s="257"/>
      <c r="E113" s="257"/>
      <c r="F113" s="259"/>
    </row>
    <row r="114" spans="1:6" ht="15" customHeight="1">
      <c r="A114" s="111"/>
      <c r="B114" s="256"/>
      <c r="C114" s="256"/>
      <c r="D114" s="257"/>
      <c r="E114" s="257"/>
      <c r="F114" s="259"/>
    </row>
    <row r="115" spans="1:6" ht="15" customHeight="1">
      <c r="A115" s="111"/>
      <c r="B115" s="256"/>
      <c r="C115" s="256"/>
      <c r="D115" s="257"/>
      <c r="E115" s="257"/>
      <c r="F115" s="259"/>
    </row>
    <row r="116" spans="1:6" ht="15" customHeight="1">
      <c r="A116" s="6" t="s">
        <v>6</v>
      </c>
      <c r="B116" s="6"/>
      <c r="C116" s="6"/>
      <c r="D116" s="1"/>
      <c r="E116" s="7" t="s">
        <v>211</v>
      </c>
      <c r="F116" s="199" t="s">
        <v>7</v>
      </c>
    </row>
    <row r="117" spans="1:6" ht="15" customHeight="1">
      <c r="A117" s="111"/>
      <c r="B117" s="256"/>
      <c r="C117" s="256"/>
      <c r="D117" s="257"/>
      <c r="E117" s="257"/>
      <c r="F117" s="259"/>
    </row>
    <row r="118" spans="1:6" ht="15" customHeight="1">
      <c r="A118" s="111"/>
      <c r="B118" s="256"/>
      <c r="C118" s="256"/>
      <c r="D118" s="257"/>
      <c r="E118" s="257"/>
      <c r="F118" s="259"/>
    </row>
    <row r="119" spans="1:6" ht="15" customHeight="1"/>
    <row r="120" spans="1:6" ht="15" customHeight="1"/>
    <row r="121" spans="1:6" ht="15" customHeight="1"/>
    <row r="122" spans="1:6" ht="15" customHeight="1"/>
    <row r="123" spans="1:6" ht="15" customHeight="1"/>
    <row r="124" spans="1:6" ht="15" customHeight="1"/>
    <row r="125" spans="1:6" ht="15" customHeight="1"/>
    <row r="126" spans="1:6" ht="15" customHeight="1"/>
    <row r="127" spans="1:6" ht="15" customHeight="1"/>
    <row r="128" spans="1:6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</sheetData>
  <mergeCells count="2">
    <mergeCell ref="E3:F3"/>
    <mergeCell ref="E57:F5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">
    <tabColor rgb="FF00B050"/>
  </sheetPr>
  <dimension ref="A1:S131"/>
  <sheetViews>
    <sheetView showGridLines="0" view="pageLayout" zoomScaleNormal="100" workbookViewId="0">
      <selection activeCell="A25" sqref="A25:G25"/>
    </sheetView>
  </sheetViews>
  <sheetFormatPr baseColWidth="10" defaultColWidth="11" defaultRowHeight="12.75"/>
  <cols>
    <col min="1" max="1" width="32.7109375" style="176" customWidth="1"/>
    <col min="2" max="3" width="11.7109375" style="176" customWidth="1"/>
    <col min="4" max="4" width="13.7109375" style="176" customWidth="1"/>
    <col min="5" max="5" width="12.28515625" style="176" customWidth="1"/>
    <col min="6" max="6" width="30.7109375" style="176" customWidth="1"/>
    <col min="7" max="8" width="9.85546875" style="176" customWidth="1"/>
    <col min="9" max="10" width="9.85546875" style="275" customWidth="1"/>
    <col min="11" max="12" width="9.85546875" style="176" customWidth="1"/>
    <col min="13" max="13" width="29.7109375" style="176" customWidth="1"/>
    <col min="14" max="14" width="28.7109375" style="176" customWidth="1"/>
    <col min="15" max="15" width="9.42578125" style="176" customWidth="1"/>
    <col min="16" max="23" width="28.7109375" style="176" customWidth="1"/>
    <col min="24" max="29" width="11" style="176" customWidth="1"/>
    <col min="30" max="39" width="9.85546875" style="176" customWidth="1"/>
    <col min="40" max="43" width="11" style="176" customWidth="1"/>
    <col min="44" max="44" width="14.42578125" style="176" customWidth="1"/>
    <col min="45" max="45" width="4.140625" style="176" customWidth="1"/>
    <col min="46" max="46" width="13.28515625" style="176" customWidth="1"/>
    <col min="47" max="47" width="28.140625" style="176" customWidth="1"/>
    <col min="48" max="48" width="11" style="176" customWidth="1"/>
    <col min="49" max="49" width="14.42578125" style="176" customWidth="1"/>
    <col min="50" max="50" width="4.140625" style="176" customWidth="1"/>
    <col min="51" max="52" width="11" style="176" customWidth="1"/>
    <col min="53" max="53" width="14.42578125" style="176" customWidth="1"/>
    <col min="54" max="54" width="4.140625" style="176" customWidth="1"/>
    <col min="55" max="55" width="14.42578125" style="176" customWidth="1"/>
    <col min="56" max="16384" width="11" style="176"/>
  </cols>
  <sheetData>
    <row r="1" spans="1:19" ht="24.75" customHeight="1">
      <c r="A1" s="1111" t="s">
        <v>200</v>
      </c>
      <c r="B1" s="1112"/>
      <c r="C1" s="1113"/>
      <c r="D1" s="1114"/>
      <c r="E1" s="1113"/>
      <c r="F1" s="1108" t="s">
        <v>201</v>
      </c>
      <c r="M1" s="276"/>
      <c r="P1" s="274"/>
    </row>
    <row r="2" spans="1:19" ht="18.95" customHeight="1">
      <c r="F2" s="277"/>
      <c r="M2" s="275"/>
      <c r="P2" s="274"/>
    </row>
    <row r="3" spans="1:19" ht="18.95" customHeight="1">
      <c r="A3" s="1110" t="s">
        <v>618</v>
      </c>
      <c r="C3" s="279"/>
      <c r="F3" s="1084" t="s">
        <v>620</v>
      </c>
      <c r="G3" s="279"/>
      <c r="M3" s="280"/>
    </row>
    <row r="4" spans="1:19" ht="18.95" customHeight="1">
      <c r="A4" s="1110" t="s">
        <v>619</v>
      </c>
      <c r="F4" s="1084" t="s">
        <v>609</v>
      </c>
      <c r="M4" s="275"/>
    </row>
    <row r="5" spans="1:19" ht="18.95" customHeight="1">
      <c r="A5" s="278"/>
      <c r="F5" s="277"/>
      <c r="M5" s="275"/>
    </row>
    <row r="6" spans="1:19" ht="16.5" customHeight="1">
      <c r="A6" s="174" t="s">
        <v>574</v>
      </c>
      <c r="C6" s="281" t="s">
        <v>565</v>
      </c>
      <c r="D6" s="1262" t="s">
        <v>568</v>
      </c>
      <c r="E6" s="1263"/>
      <c r="F6" s="175" t="s">
        <v>575</v>
      </c>
      <c r="H6" s="275"/>
      <c r="J6" s="176"/>
      <c r="L6" s="275"/>
    </row>
    <row r="7" spans="1:19" ht="12.95" customHeight="1">
      <c r="B7" s="1260" t="s">
        <v>566</v>
      </c>
      <c r="C7" s="1260"/>
      <c r="D7" s="1261" t="s">
        <v>567</v>
      </c>
      <c r="E7" s="1261"/>
      <c r="G7" s="113"/>
      <c r="H7" s="250"/>
      <c r="I7" s="282"/>
      <c r="J7" s="111"/>
      <c r="K7" s="282"/>
      <c r="L7" s="275"/>
    </row>
    <row r="8" spans="1:19" ht="12.95" customHeight="1">
      <c r="A8" s="99"/>
      <c r="B8" s="250" t="s">
        <v>5</v>
      </c>
      <c r="C8" s="250" t="s">
        <v>216</v>
      </c>
      <c r="D8" s="250" t="s">
        <v>5</v>
      </c>
      <c r="E8" s="250" t="s">
        <v>216</v>
      </c>
      <c r="F8" s="251"/>
      <c r="G8" s="283"/>
      <c r="H8" s="113"/>
      <c r="I8" s="250"/>
      <c r="J8" s="282"/>
      <c r="K8" s="111"/>
      <c r="L8" s="282"/>
      <c r="M8" s="275"/>
    </row>
    <row r="9" spans="1:19" ht="12.95" customHeight="1">
      <c r="A9" s="180"/>
      <c r="B9" s="284" t="s">
        <v>13</v>
      </c>
      <c r="C9" s="284" t="s">
        <v>14</v>
      </c>
      <c r="D9" s="284" t="s">
        <v>13</v>
      </c>
      <c r="E9" s="284" t="s">
        <v>14</v>
      </c>
      <c r="F9" s="184"/>
      <c r="G9" s="285"/>
      <c r="H9" s="285"/>
      <c r="I9" s="286"/>
      <c r="J9" s="286"/>
      <c r="K9" s="285"/>
      <c r="L9" s="285"/>
      <c r="M9" s="275"/>
    </row>
    <row r="10" spans="1:19" s="262" customFormat="1" ht="6" customHeight="1">
      <c r="I10" s="287"/>
      <c r="J10" s="287"/>
      <c r="M10" s="287"/>
    </row>
    <row r="11" spans="1:19" s="292" customFormat="1" ht="17.100000000000001" customHeight="1">
      <c r="A11" s="288" t="s">
        <v>15</v>
      </c>
      <c r="B11" s="143">
        <f>SUM(B12:B19)</f>
        <v>424076</v>
      </c>
      <c r="C11" s="143">
        <f>SUM(C12:C19)</f>
        <v>203430</v>
      </c>
      <c r="D11" s="143">
        <f>SUM(D12:D19)</f>
        <v>196480</v>
      </c>
      <c r="E11" s="143">
        <f>SUM(E12:E19)</f>
        <v>93841</v>
      </c>
      <c r="F11" s="289" t="s">
        <v>16</v>
      </c>
      <c r="G11" s="290"/>
      <c r="H11" s="290"/>
      <c r="I11" s="291"/>
      <c r="J11" s="250"/>
      <c r="M11" s="286"/>
    </row>
    <row r="12" spans="1:19" s="292" customFormat="1" ht="17.100000000000001" customHeight="1">
      <c r="A12" s="69" t="s">
        <v>17</v>
      </c>
      <c r="B12" s="27">
        <v>45472</v>
      </c>
      <c r="C12" s="27">
        <v>21675</v>
      </c>
      <c r="D12" s="27">
        <v>31300</v>
      </c>
      <c r="E12" s="27">
        <v>14876</v>
      </c>
      <c r="F12" s="293" t="s">
        <v>18</v>
      </c>
      <c r="G12" s="145"/>
      <c r="H12" s="145"/>
      <c r="I12" s="145"/>
      <c r="J12" s="250"/>
      <c r="M12" s="286"/>
    </row>
    <row r="13" spans="1:19" ht="17.100000000000001" customHeight="1">
      <c r="A13" s="69" t="s">
        <v>19</v>
      </c>
      <c r="B13" s="27">
        <v>58459</v>
      </c>
      <c r="C13" s="27">
        <v>27977</v>
      </c>
      <c r="D13" s="27">
        <v>53579</v>
      </c>
      <c r="E13" s="27">
        <v>25633</v>
      </c>
      <c r="F13" s="293" t="s">
        <v>20</v>
      </c>
      <c r="G13" s="145"/>
      <c r="H13" s="145"/>
      <c r="I13" s="145"/>
      <c r="M13" s="294"/>
    </row>
    <row r="14" spans="1:19" ht="17.100000000000001" customHeight="1">
      <c r="A14" s="295" t="s">
        <v>21</v>
      </c>
      <c r="B14" s="27">
        <v>11373</v>
      </c>
      <c r="C14" s="27">
        <v>5487</v>
      </c>
      <c r="D14" s="27">
        <v>11373</v>
      </c>
      <c r="E14" s="27">
        <v>5487</v>
      </c>
      <c r="F14" s="293" t="s">
        <v>22</v>
      </c>
      <c r="G14" s="147"/>
      <c r="H14" s="147"/>
      <c r="I14" s="147"/>
      <c r="M14" s="296"/>
    </row>
    <row r="15" spans="1:19" ht="17.100000000000001" customHeight="1">
      <c r="A15" s="297" t="s">
        <v>23</v>
      </c>
      <c r="B15" s="27">
        <v>62551</v>
      </c>
      <c r="C15" s="27">
        <v>29961</v>
      </c>
      <c r="D15" s="27">
        <v>35854</v>
      </c>
      <c r="E15" s="27">
        <v>17069</v>
      </c>
      <c r="F15" s="293" t="s">
        <v>24</v>
      </c>
      <c r="G15" s="145"/>
      <c r="H15" s="145"/>
      <c r="I15" s="145"/>
      <c r="M15" s="296"/>
    </row>
    <row r="16" spans="1:19" ht="17.100000000000001" customHeight="1">
      <c r="A16" s="297" t="s">
        <v>25</v>
      </c>
      <c r="B16" s="27">
        <v>34282</v>
      </c>
      <c r="C16" s="27">
        <v>16306</v>
      </c>
      <c r="D16" s="27">
        <v>28804</v>
      </c>
      <c r="E16" s="27">
        <v>13712</v>
      </c>
      <c r="F16" s="293" t="s">
        <v>26</v>
      </c>
      <c r="G16" s="145"/>
      <c r="H16" s="145"/>
      <c r="I16" s="145"/>
      <c r="M16" s="296"/>
      <c r="S16" s="273"/>
    </row>
    <row r="17" spans="1:13" ht="17.100000000000001" customHeight="1">
      <c r="A17" s="297" t="s">
        <v>27</v>
      </c>
      <c r="B17" s="27">
        <v>122818</v>
      </c>
      <c r="C17" s="27">
        <v>59063</v>
      </c>
      <c r="D17" s="27">
        <v>10300</v>
      </c>
      <c r="E17" s="27">
        <v>4889</v>
      </c>
      <c r="F17" s="293" t="s">
        <v>28</v>
      </c>
      <c r="G17" s="145"/>
      <c r="H17" s="145"/>
      <c r="I17" s="145"/>
      <c r="M17" s="296"/>
    </row>
    <row r="18" spans="1:13" ht="17.100000000000001" customHeight="1">
      <c r="A18" s="297" t="s">
        <v>29</v>
      </c>
      <c r="B18" s="27">
        <v>61678</v>
      </c>
      <c r="C18" s="27">
        <v>29795</v>
      </c>
      <c r="D18" s="27">
        <v>23677</v>
      </c>
      <c r="E18" s="27">
        <v>11421</v>
      </c>
      <c r="F18" s="293" t="s">
        <v>30</v>
      </c>
      <c r="G18" s="147"/>
      <c r="H18" s="147"/>
      <c r="I18" s="147"/>
      <c r="M18" s="296"/>
    </row>
    <row r="19" spans="1:13" ht="17.100000000000001" customHeight="1">
      <c r="A19" s="297" t="s">
        <v>31</v>
      </c>
      <c r="B19" s="27">
        <v>27443</v>
      </c>
      <c r="C19" s="27">
        <v>13166</v>
      </c>
      <c r="D19" s="27">
        <v>1593</v>
      </c>
      <c r="E19" s="27">
        <v>754</v>
      </c>
      <c r="F19" s="293" t="s">
        <v>32</v>
      </c>
      <c r="G19" s="145"/>
      <c r="H19" s="145"/>
      <c r="I19" s="145"/>
      <c r="M19" s="296"/>
    </row>
    <row r="20" spans="1:13" ht="17.100000000000001" customHeight="1">
      <c r="A20" s="66" t="s">
        <v>33</v>
      </c>
      <c r="B20" s="143">
        <f>SUM(B21:B28)</f>
        <v>256864</v>
      </c>
      <c r="C20" s="143">
        <f>SUM(C21:C28)</f>
        <v>122178</v>
      </c>
      <c r="D20" s="143">
        <f>SUM(D21:D28)</f>
        <v>107812</v>
      </c>
      <c r="E20" s="143">
        <f>SUM(E21:E28)</f>
        <v>50784</v>
      </c>
      <c r="F20" s="298" t="s">
        <v>34</v>
      </c>
      <c r="G20" s="145"/>
      <c r="H20" s="145"/>
      <c r="I20" s="145"/>
      <c r="M20" s="296"/>
    </row>
    <row r="21" spans="1:13" ht="17.100000000000001" customHeight="1">
      <c r="A21" s="299" t="s">
        <v>35</v>
      </c>
      <c r="B21" s="27">
        <v>30126</v>
      </c>
      <c r="C21" s="27">
        <v>14603</v>
      </c>
      <c r="D21" s="27">
        <v>13057</v>
      </c>
      <c r="E21" s="27">
        <v>6304</v>
      </c>
      <c r="F21" s="300" t="s">
        <v>36</v>
      </c>
      <c r="G21" s="145"/>
      <c r="H21" s="145"/>
      <c r="I21" s="145"/>
      <c r="M21" s="296"/>
    </row>
    <row r="22" spans="1:13" ht="17.100000000000001" customHeight="1">
      <c r="A22" s="69" t="s">
        <v>37</v>
      </c>
      <c r="B22" s="27">
        <v>23351</v>
      </c>
      <c r="C22" s="27">
        <v>11103</v>
      </c>
      <c r="D22" s="27">
        <v>17316</v>
      </c>
      <c r="E22" s="27">
        <v>8207</v>
      </c>
      <c r="F22" s="301" t="s">
        <v>38</v>
      </c>
      <c r="G22" s="145"/>
      <c r="H22" s="145"/>
      <c r="I22" s="145"/>
      <c r="M22" s="294"/>
    </row>
    <row r="23" spans="1:13" ht="17.100000000000001" customHeight="1">
      <c r="A23" s="69" t="s">
        <v>39</v>
      </c>
      <c r="B23" s="27">
        <v>19823</v>
      </c>
      <c r="C23" s="27">
        <v>9259</v>
      </c>
      <c r="D23" s="27">
        <v>15343</v>
      </c>
      <c r="E23" s="27">
        <v>7187</v>
      </c>
      <c r="F23" s="301" t="s">
        <v>40</v>
      </c>
      <c r="G23" s="145"/>
      <c r="H23" s="145"/>
      <c r="I23" s="145"/>
      <c r="M23" s="294"/>
    </row>
    <row r="24" spans="1:13" ht="17.100000000000001" customHeight="1">
      <c r="A24" s="69" t="s">
        <v>41</v>
      </c>
      <c r="B24" s="27">
        <v>27190</v>
      </c>
      <c r="C24" s="27">
        <v>12935</v>
      </c>
      <c r="D24" s="27">
        <v>16174</v>
      </c>
      <c r="E24" s="27">
        <v>7584</v>
      </c>
      <c r="F24" s="293" t="s">
        <v>42</v>
      </c>
      <c r="G24" s="147"/>
      <c r="H24" s="147"/>
      <c r="I24" s="147"/>
      <c r="M24" s="296"/>
    </row>
    <row r="25" spans="1:13" ht="17.100000000000001" customHeight="1">
      <c r="A25" s="69" t="s">
        <v>43</v>
      </c>
      <c r="B25" s="27">
        <v>13137</v>
      </c>
      <c r="C25" s="27">
        <v>6178</v>
      </c>
      <c r="D25" s="27">
        <v>5926</v>
      </c>
      <c r="E25" s="27">
        <v>2751</v>
      </c>
      <c r="F25" s="301" t="s">
        <v>44</v>
      </c>
      <c r="G25" s="145"/>
      <c r="H25" s="145"/>
      <c r="I25" s="145"/>
      <c r="M25" s="296"/>
    </row>
    <row r="26" spans="1:13" ht="17.100000000000001" customHeight="1">
      <c r="A26" s="69" t="s">
        <v>45</v>
      </c>
      <c r="B26" s="27">
        <v>62274</v>
      </c>
      <c r="C26" s="27">
        <v>29404</v>
      </c>
      <c r="D26" s="27">
        <v>22927</v>
      </c>
      <c r="E26" s="27">
        <v>10791</v>
      </c>
      <c r="F26" s="301" t="s">
        <v>46</v>
      </c>
      <c r="G26" s="145"/>
      <c r="H26" s="145"/>
      <c r="I26" s="145"/>
      <c r="M26" s="296"/>
    </row>
    <row r="27" spans="1:13" s="292" customFormat="1" ht="17.100000000000001" customHeight="1">
      <c r="A27" s="69" t="s">
        <v>47</v>
      </c>
      <c r="B27" s="27">
        <v>52610</v>
      </c>
      <c r="C27" s="27">
        <v>25129</v>
      </c>
      <c r="D27" s="27">
        <v>6390</v>
      </c>
      <c r="E27" s="27">
        <v>2958</v>
      </c>
      <c r="F27" s="301" t="s">
        <v>48</v>
      </c>
      <c r="G27" s="145"/>
      <c r="H27" s="145"/>
      <c r="I27" s="145"/>
      <c r="J27" s="250"/>
      <c r="M27" s="286"/>
    </row>
    <row r="28" spans="1:13" ht="17.100000000000001" customHeight="1">
      <c r="A28" s="69" t="s">
        <v>49</v>
      </c>
      <c r="B28" s="27">
        <v>28353</v>
      </c>
      <c r="C28" s="27">
        <v>13567</v>
      </c>
      <c r="D28" s="27">
        <v>10679</v>
      </c>
      <c r="E28" s="27">
        <v>5002</v>
      </c>
      <c r="F28" s="301" t="s">
        <v>50</v>
      </c>
      <c r="G28" s="145"/>
      <c r="H28" s="145"/>
      <c r="I28" s="145"/>
      <c r="M28" s="294"/>
    </row>
    <row r="29" spans="1:13" ht="17.100000000000001" customHeight="1">
      <c r="A29" s="288" t="s">
        <v>51</v>
      </c>
      <c r="B29" s="143">
        <f>SUM(B30:B38)</f>
        <v>472337</v>
      </c>
      <c r="C29" s="143">
        <f>SUM(C30:C38)</f>
        <v>226629</v>
      </c>
      <c r="D29" s="143">
        <f>SUM(D30:D38)</f>
        <v>243022</v>
      </c>
      <c r="E29" s="143">
        <f>SUM(E30:E38)</f>
        <v>115931</v>
      </c>
      <c r="F29" s="289" t="s">
        <v>52</v>
      </c>
      <c r="G29" s="145"/>
      <c r="H29" s="145"/>
      <c r="I29" s="145"/>
      <c r="M29" s="296"/>
    </row>
    <row r="30" spans="1:13" ht="17.100000000000001" customHeight="1">
      <c r="A30" s="302" t="s">
        <v>53</v>
      </c>
      <c r="B30" s="27">
        <v>83450</v>
      </c>
      <c r="C30" s="27">
        <v>40109</v>
      </c>
      <c r="D30" s="27">
        <v>25835</v>
      </c>
      <c r="E30" s="27">
        <v>12346</v>
      </c>
      <c r="F30" s="293" t="s">
        <v>54</v>
      </c>
      <c r="G30" s="145"/>
      <c r="H30" s="145"/>
      <c r="I30" s="145"/>
      <c r="M30" s="296"/>
    </row>
    <row r="31" spans="1:13" ht="17.100000000000001" customHeight="1">
      <c r="A31" s="303" t="s">
        <v>55</v>
      </c>
      <c r="B31" s="27">
        <v>26745</v>
      </c>
      <c r="C31" s="27">
        <v>12840</v>
      </c>
      <c r="D31" s="27">
        <v>19665</v>
      </c>
      <c r="E31" s="27">
        <v>9459</v>
      </c>
      <c r="F31" s="293" t="s">
        <v>56</v>
      </c>
      <c r="G31" s="145"/>
      <c r="H31" s="145"/>
      <c r="I31" s="145"/>
      <c r="M31" s="296"/>
    </row>
    <row r="32" spans="1:13" ht="17.100000000000001" customHeight="1">
      <c r="A32" s="302" t="s">
        <v>57</v>
      </c>
      <c r="B32" s="27">
        <v>31341</v>
      </c>
      <c r="C32" s="27">
        <v>14886</v>
      </c>
      <c r="D32" s="27">
        <v>18546</v>
      </c>
      <c r="E32" s="27">
        <v>8788</v>
      </c>
      <c r="F32" s="293" t="s">
        <v>58</v>
      </c>
      <c r="G32" s="145"/>
      <c r="H32" s="145"/>
      <c r="I32" s="145"/>
      <c r="M32" s="296"/>
    </row>
    <row r="33" spans="1:13" ht="17.100000000000001" customHeight="1">
      <c r="A33" s="69" t="s">
        <v>59</v>
      </c>
      <c r="B33" s="27">
        <v>112153</v>
      </c>
      <c r="C33" s="27">
        <v>54263</v>
      </c>
      <c r="D33" s="27">
        <v>7481</v>
      </c>
      <c r="E33" s="27">
        <v>3617</v>
      </c>
      <c r="F33" s="293" t="s">
        <v>60</v>
      </c>
      <c r="G33" s="145"/>
      <c r="H33" s="145"/>
      <c r="I33" s="145"/>
      <c r="M33" s="296"/>
    </row>
    <row r="34" spans="1:13" ht="17.100000000000001" customHeight="1">
      <c r="A34" s="303" t="s">
        <v>61</v>
      </c>
      <c r="B34" s="27">
        <v>16381</v>
      </c>
      <c r="C34" s="27">
        <v>7807</v>
      </c>
      <c r="D34" s="27">
        <v>10659</v>
      </c>
      <c r="E34" s="27">
        <v>5074</v>
      </c>
      <c r="F34" s="293" t="s">
        <v>62</v>
      </c>
      <c r="G34" s="147"/>
      <c r="H34" s="147"/>
      <c r="I34" s="147"/>
      <c r="M34" s="294"/>
    </row>
    <row r="35" spans="1:13" ht="17.100000000000001" customHeight="1">
      <c r="A35" s="69" t="s">
        <v>63</v>
      </c>
      <c r="B35" s="27">
        <v>30913</v>
      </c>
      <c r="C35" s="27">
        <v>14836</v>
      </c>
      <c r="D35" s="27">
        <v>18547</v>
      </c>
      <c r="E35" s="27">
        <v>8863</v>
      </c>
      <c r="F35" s="293" t="s">
        <v>64</v>
      </c>
      <c r="G35" s="145"/>
      <c r="H35" s="145"/>
      <c r="I35" s="145"/>
      <c r="M35" s="296"/>
    </row>
    <row r="36" spans="1:13" ht="17.100000000000001" customHeight="1">
      <c r="A36" s="69" t="s">
        <v>65</v>
      </c>
      <c r="B36" s="27">
        <v>87171</v>
      </c>
      <c r="C36" s="27">
        <v>41843</v>
      </c>
      <c r="D36" s="27">
        <v>76756</v>
      </c>
      <c r="E36" s="27">
        <v>36779</v>
      </c>
      <c r="F36" s="293" t="s">
        <v>66</v>
      </c>
      <c r="G36" s="145"/>
      <c r="H36" s="145"/>
      <c r="I36" s="145"/>
      <c r="M36" s="296"/>
    </row>
    <row r="37" spans="1:13" s="292" customFormat="1" ht="17.100000000000001" customHeight="1">
      <c r="A37" s="69" t="s">
        <v>67</v>
      </c>
      <c r="B37" s="27">
        <v>56370</v>
      </c>
      <c r="C37" s="27">
        <v>26894</v>
      </c>
      <c r="D37" s="27">
        <v>38353</v>
      </c>
      <c r="E37" s="27">
        <v>18158</v>
      </c>
      <c r="F37" s="293" t="s">
        <v>68</v>
      </c>
      <c r="G37" s="145"/>
      <c r="H37" s="145"/>
      <c r="I37" s="145"/>
      <c r="J37" s="250"/>
      <c r="M37" s="286"/>
    </row>
    <row r="38" spans="1:13" ht="17.100000000000001" customHeight="1">
      <c r="A38" s="69" t="s">
        <v>69</v>
      </c>
      <c r="B38" s="27">
        <v>27813</v>
      </c>
      <c r="C38" s="27">
        <v>13151</v>
      </c>
      <c r="D38" s="27">
        <v>27180</v>
      </c>
      <c r="E38" s="27">
        <v>12847</v>
      </c>
      <c r="F38" s="293" t="s">
        <v>70</v>
      </c>
      <c r="G38" s="147"/>
      <c r="H38" s="147"/>
      <c r="I38" s="147"/>
      <c r="M38" s="296"/>
    </row>
    <row r="39" spans="1:13" ht="17.100000000000001" customHeight="1">
      <c r="A39" s="53" t="s">
        <v>71</v>
      </c>
      <c r="B39" s="143">
        <f>SUM(B40:B46)</f>
        <v>468410</v>
      </c>
      <c r="C39" s="143">
        <f>SUM(C40:C46)</f>
        <v>225056</v>
      </c>
      <c r="D39" s="143">
        <f>SUM(D40:D46)</f>
        <v>241660</v>
      </c>
      <c r="E39" s="143">
        <f>SUM(E40:E46)</f>
        <v>115136</v>
      </c>
      <c r="F39" s="289" t="s">
        <v>72</v>
      </c>
      <c r="G39" s="145"/>
      <c r="H39" s="145"/>
      <c r="I39" s="145"/>
      <c r="M39" s="296"/>
    </row>
    <row r="40" spans="1:13" ht="17.100000000000001" customHeight="1">
      <c r="A40" s="302" t="s">
        <v>73</v>
      </c>
      <c r="B40" s="27">
        <v>130866</v>
      </c>
      <c r="C40" s="27">
        <v>62994</v>
      </c>
      <c r="D40" s="27">
        <v>88735</v>
      </c>
      <c r="E40" s="27">
        <v>42421</v>
      </c>
      <c r="F40" s="301" t="s">
        <v>74</v>
      </c>
      <c r="G40" s="145"/>
      <c r="H40" s="145"/>
      <c r="I40" s="145"/>
      <c r="M40" s="294"/>
    </row>
    <row r="41" spans="1:13" ht="17.100000000000001" customHeight="1">
      <c r="A41" s="302" t="s">
        <v>75</v>
      </c>
      <c r="B41" s="27">
        <v>63619</v>
      </c>
      <c r="C41" s="27">
        <v>30218</v>
      </c>
      <c r="D41" s="27">
        <v>36802</v>
      </c>
      <c r="E41" s="27">
        <v>17384</v>
      </c>
      <c r="F41" s="293" t="s">
        <v>76</v>
      </c>
      <c r="G41" s="145"/>
      <c r="H41" s="145"/>
      <c r="I41" s="145"/>
      <c r="M41" s="296"/>
    </row>
    <row r="42" spans="1:13" ht="17.100000000000001" customHeight="1">
      <c r="A42" s="302" t="s">
        <v>77</v>
      </c>
      <c r="B42" s="27">
        <v>23251</v>
      </c>
      <c r="C42" s="27">
        <v>11342</v>
      </c>
      <c r="D42" s="27">
        <v>0</v>
      </c>
      <c r="E42" s="27">
        <v>0</v>
      </c>
      <c r="F42" s="293" t="s">
        <v>78</v>
      </c>
      <c r="G42" s="145"/>
      <c r="H42" s="145"/>
      <c r="I42" s="145"/>
      <c r="M42" s="296"/>
    </row>
    <row r="43" spans="1:13" ht="17.100000000000001" customHeight="1">
      <c r="A43" s="302" t="s">
        <v>79</v>
      </c>
      <c r="B43" s="27">
        <v>80559</v>
      </c>
      <c r="C43" s="27">
        <v>38974</v>
      </c>
      <c r="D43" s="27">
        <v>12442</v>
      </c>
      <c r="E43" s="27">
        <v>5836</v>
      </c>
      <c r="F43" s="293" t="s">
        <v>80</v>
      </c>
      <c r="G43" s="147"/>
      <c r="H43" s="147"/>
      <c r="I43" s="147"/>
      <c r="M43" s="296"/>
    </row>
    <row r="44" spans="1:13" ht="17.100000000000001" customHeight="1">
      <c r="A44" s="302" t="s">
        <v>81</v>
      </c>
      <c r="B44" s="27">
        <v>70245</v>
      </c>
      <c r="C44" s="27">
        <v>33560</v>
      </c>
      <c r="D44" s="27">
        <v>55030</v>
      </c>
      <c r="E44" s="27">
        <v>26293</v>
      </c>
      <c r="F44" s="301" t="s">
        <v>82</v>
      </c>
      <c r="G44" s="145"/>
      <c r="H44" s="145"/>
      <c r="I44" s="145"/>
      <c r="M44" s="296"/>
    </row>
    <row r="45" spans="1:13" ht="17.100000000000001" customHeight="1">
      <c r="A45" s="302" t="s">
        <v>83</v>
      </c>
      <c r="B45" s="27">
        <v>44218</v>
      </c>
      <c r="C45" s="27">
        <v>21027</v>
      </c>
      <c r="D45" s="27">
        <v>30024</v>
      </c>
      <c r="E45" s="27">
        <v>14268</v>
      </c>
      <c r="F45" s="301" t="s">
        <v>84</v>
      </c>
      <c r="G45" s="145"/>
      <c r="H45" s="145"/>
      <c r="I45" s="145"/>
      <c r="M45" s="296"/>
    </row>
    <row r="46" spans="1:13" ht="17.100000000000001" customHeight="1">
      <c r="A46" s="302" t="s">
        <v>85</v>
      </c>
      <c r="B46" s="27">
        <v>55652</v>
      </c>
      <c r="C46" s="27">
        <v>26941</v>
      </c>
      <c r="D46" s="27">
        <v>18627</v>
      </c>
      <c r="E46" s="27">
        <v>8934</v>
      </c>
      <c r="F46" s="293" t="s">
        <v>86</v>
      </c>
      <c r="G46" s="145"/>
      <c r="H46" s="145"/>
      <c r="I46" s="145"/>
      <c r="M46" s="296"/>
    </row>
    <row r="47" spans="1:13" ht="17.100000000000001" customHeight="1">
      <c r="A47" s="63" t="s">
        <v>87</v>
      </c>
      <c r="B47" s="143">
        <f>SUM(B48:B52)</f>
        <v>303314</v>
      </c>
      <c r="C47" s="143">
        <f>SUM(C48:C52)</f>
        <v>145309</v>
      </c>
      <c r="D47" s="143">
        <f>SUM(D48:D52)</f>
        <v>200111</v>
      </c>
      <c r="E47" s="143">
        <f>SUM(E48:E52)</f>
        <v>95646</v>
      </c>
      <c r="F47" s="289" t="s">
        <v>88</v>
      </c>
      <c r="G47" s="145"/>
      <c r="H47" s="145"/>
      <c r="I47" s="145"/>
      <c r="M47" s="296"/>
    </row>
    <row r="48" spans="1:13" ht="17.100000000000001" customHeight="1">
      <c r="A48" s="304" t="s">
        <v>89</v>
      </c>
      <c r="B48" s="27">
        <v>82070</v>
      </c>
      <c r="C48" s="27">
        <v>39249</v>
      </c>
      <c r="D48" s="27">
        <v>73087</v>
      </c>
      <c r="E48" s="27">
        <v>34996</v>
      </c>
      <c r="F48" s="293" t="s">
        <v>90</v>
      </c>
      <c r="G48" s="145"/>
      <c r="H48" s="145"/>
      <c r="I48" s="145"/>
      <c r="M48" s="296"/>
    </row>
    <row r="49" spans="1:13" s="292" customFormat="1" ht="17.100000000000001" customHeight="1">
      <c r="A49" s="302" t="s">
        <v>91</v>
      </c>
      <c r="B49" s="27">
        <v>61786</v>
      </c>
      <c r="C49" s="27">
        <v>29627</v>
      </c>
      <c r="D49" s="27">
        <v>36081</v>
      </c>
      <c r="E49" s="27">
        <v>17296</v>
      </c>
      <c r="F49" s="293" t="s">
        <v>92</v>
      </c>
      <c r="G49" s="145"/>
      <c r="H49" s="145"/>
      <c r="I49" s="145"/>
      <c r="J49" s="250"/>
      <c r="M49" s="286"/>
    </row>
    <row r="50" spans="1:13" ht="17.100000000000001" customHeight="1">
      <c r="A50" s="302" t="s">
        <v>93</v>
      </c>
      <c r="B50" s="27">
        <v>62780</v>
      </c>
      <c r="C50" s="27">
        <v>30062</v>
      </c>
      <c r="D50" s="27">
        <v>44357</v>
      </c>
      <c r="E50" s="27">
        <v>21188</v>
      </c>
      <c r="F50" s="293" t="s">
        <v>94</v>
      </c>
      <c r="G50" s="147"/>
      <c r="H50" s="147"/>
      <c r="I50" s="147"/>
      <c r="M50" s="294"/>
    </row>
    <row r="51" spans="1:13" ht="17.100000000000001" customHeight="1">
      <c r="A51" s="302" t="s">
        <v>95</v>
      </c>
      <c r="B51" s="27">
        <v>42880</v>
      </c>
      <c r="C51" s="27">
        <v>20518</v>
      </c>
      <c r="D51" s="27">
        <v>24893</v>
      </c>
      <c r="E51" s="27">
        <v>11799</v>
      </c>
      <c r="F51" s="293" t="s">
        <v>96</v>
      </c>
      <c r="G51" s="145"/>
      <c r="H51" s="145"/>
      <c r="I51" s="145"/>
      <c r="M51" s="296"/>
    </row>
    <row r="52" spans="1:13" ht="17.100000000000001" customHeight="1">
      <c r="A52" s="302" t="s">
        <v>97</v>
      </c>
      <c r="B52" s="27">
        <v>53798</v>
      </c>
      <c r="C52" s="27">
        <v>25853</v>
      </c>
      <c r="D52" s="27">
        <v>21693</v>
      </c>
      <c r="E52" s="27">
        <v>10367</v>
      </c>
      <c r="F52" s="301" t="s">
        <v>98</v>
      </c>
      <c r="G52" s="145"/>
      <c r="H52" s="145"/>
      <c r="I52" s="145"/>
      <c r="M52" s="296"/>
    </row>
    <row r="53" spans="1:13" ht="12.75" customHeight="1">
      <c r="A53" s="305"/>
      <c r="B53" s="230"/>
      <c r="C53" s="230"/>
      <c r="D53" s="230"/>
      <c r="E53" s="230"/>
      <c r="F53" s="111"/>
      <c r="G53" s="147"/>
      <c r="H53" s="147"/>
      <c r="I53" s="147"/>
      <c r="M53" s="296"/>
    </row>
    <row r="54" spans="1:13" ht="12.75" customHeight="1">
      <c r="A54" s="306"/>
      <c r="B54" s="111"/>
      <c r="C54" s="111"/>
      <c r="D54" s="111"/>
      <c r="E54" s="111"/>
      <c r="F54" s="111"/>
      <c r="M54" s="296"/>
    </row>
    <row r="55" spans="1:13" s="292" customFormat="1" ht="12.75" customHeight="1">
      <c r="A55" s="307"/>
      <c r="B55" s="307"/>
      <c r="C55" s="307"/>
      <c r="D55" s="307"/>
      <c r="E55" s="307"/>
      <c r="F55" s="307"/>
      <c r="I55" s="250"/>
      <c r="J55" s="250"/>
      <c r="M55" s="286"/>
    </row>
    <row r="56" spans="1:13" ht="22.5">
      <c r="A56" s="1111" t="s">
        <v>200</v>
      </c>
      <c r="B56" s="1112"/>
      <c r="C56" s="1113"/>
      <c r="D56" s="1114"/>
      <c r="E56" s="1113"/>
      <c r="F56" s="1108" t="s">
        <v>201</v>
      </c>
      <c r="M56" s="296"/>
    </row>
    <row r="57" spans="1:13" ht="12.75" customHeight="1">
      <c r="A57" s="111"/>
      <c r="F57" s="277"/>
      <c r="M57" s="296"/>
    </row>
    <row r="58" spans="1:13" ht="20.25">
      <c r="A58" s="1110" t="s">
        <v>618</v>
      </c>
      <c r="C58" s="279"/>
      <c r="F58" s="1084" t="s">
        <v>620</v>
      </c>
      <c r="M58" s="294"/>
    </row>
    <row r="59" spans="1:13" ht="22.5" customHeight="1">
      <c r="A59" s="1110" t="s">
        <v>610</v>
      </c>
      <c r="E59" s="1264" t="s">
        <v>621</v>
      </c>
      <c r="F59" s="1264"/>
      <c r="M59" s="296"/>
    </row>
    <row r="60" spans="1:13" ht="14.1" customHeight="1">
      <c r="A60" s="278"/>
      <c r="F60" s="277"/>
      <c r="M60" s="296"/>
    </row>
    <row r="61" spans="1:13" ht="14.1" customHeight="1">
      <c r="A61" s="174" t="s">
        <v>574</v>
      </c>
      <c r="C61" s="281" t="s">
        <v>223</v>
      </c>
      <c r="D61" s="1262" t="s">
        <v>224</v>
      </c>
      <c r="E61" s="1263"/>
      <c r="F61" s="175" t="s">
        <v>575</v>
      </c>
      <c r="M61" s="296"/>
    </row>
    <row r="62" spans="1:13" ht="14.1" customHeight="1">
      <c r="B62" s="1260" t="s">
        <v>225</v>
      </c>
      <c r="C62" s="1260"/>
      <c r="D62" s="1261" t="s">
        <v>226</v>
      </c>
      <c r="E62" s="1261"/>
      <c r="M62" s="296"/>
    </row>
    <row r="63" spans="1:13" ht="14.1" customHeight="1">
      <c r="A63" s="99"/>
      <c r="B63" s="250" t="s">
        <v>5</v>
      </c>
      <c r="C63" s="250" t="s">
        <v>216</v>
      </c>
      <c r="D63" s="250" t="s">
        <v>5</v>
      </c>
      <c r="E63" s="250" t="s">
        <v>216</v>
      </c>
      <c r="F63" s="251"/>
      <c r="M63" s="296"/>
    </row>
    <row r="64" spans="1:13" s="292" customFormat="1" ht="14.1" customHeight="1">
      <c r="A64" s="180"/>
      <c r="B64" s="284" t="s">
        <v>13</v>
      </c>
      <c r="C64" s="284" t="s">
        <v>14</v>
      </c>
      <c r="D64" s="284" t="s">
        <v>13</v>
      </c>
      <c r="E64" s="284" t="s">
        <v>14</v>
      </c>
      <c r="F64" s="184"/>
      <c r="I64" s="250"/>
      <c r="J64" s="250"/>
      <c r="M64" s="286"/>
    </row>
    <row r="65" spans="1:13" ht="14.1" customHeight="1">
      <c r="A65" s="262"/>
      <c r="B65" s="262"/>
      <c r="C65" s="262"/>
      <c r="D65" s="262"/>
      <c r="E65" s="262"/>
      <c r="F65" s="262"/>
      <c r="M65" s="296"/>
    </row>
    <row r="66" spans="1:13" ht="14.1" customHeight="1">
      <c r="A66" s="53" t="s">
        <v>100</v>
      </c>
      <c r="B66" s="188">
        <f>SUM(B67:B75)</f>
        <v>633878</v>
      </c>
      <c r="C66" s="188">
        <f>SUM(C67:C75)</f>
        <v>304594</v>
      </c>
      <c r="D66" s="188">
        <f>SUM(D67:D75)</f>
        <v>286426</v>
      </c>
      <c r="E66" s="188">
        <f>SUM(E67:E75)</f>
        <v>136321</v>
      </c>
      <c r="F66" s="64" t="s">
        <v>101</v>
      </c>
      <c r="M66" s="296"/>
    </row>
    <row r="67" spans="1:13" ht="14.1" customHeight="1">
      <c r="A67" s="189" t="s">
        <v>102</v>
      </c>
      <c r="B67" s="27">
        <v>25882</v>
      </c>
      <c r="C67" s="27">
        <v>12484</v>
      </c>
      <c r="D67" s="27">
        <v>15314</v>
      </c>
      <c r="E67" s="27">
        <v>7374</v>
      </c>
      <c r="F67" s="190" t="s">
        <v>103</v>
      </c>
      <c r="M67" s="296"/>
    </row>
    <row r="68" spans="1:13" ht="14.1" customHeight="1">
      <c r="A68" s="189" t="s">
        <v>104</v>
      </c>
      <c r="B68" s="27">
        <v>59046</v>
      </c>
      <c r="C68" s="27">
        <v>28097</v>
      </c>
      <c r="D68" s="27">
        <v>29455</v>
      </c>
      <c r="E68" s="27">
        <v>13990</v>
      </c>
      <c r="F68" s="190" t="s">
        <v>105</v>
      </c>
      <c r="M68" s="294"/>
    </row>
    <row r="69" spans="1:13" ht="14.1" customHeight="1">
      <c r="A69" s="191" t="s">
        <v>193</v>
      </c>
      <c r="B69" s="192">
        <v>184002</v>
      </c>
      <c r="C69" s="192">
        <v>89376</v>
      </c>
      <c r="D69" s="192">
        <v>0</v>
      </c>
      <c r="E69" s="192">
        <v>0</v>
      </c>
      <c r="F69" s="190" t="s">
        <v>107</v>
      </c>
      <c r="M69" s="296"/>
    </row>
    <row r="70" spans="1:13" s="292" customFormat="1" ht="14.1" customHeight="1">
      <c r="A70" s="189" t="s">
        <v>108</v>
      </c>
      <c r="B70" s="27">
        <v>101274</v>
      </c>
      <c r="C70" s="27">
        <v>48078</v>
      </c>
      <c r="D70" s="27">
        <v>79869</v>
      </c>
      <c r="E70" s="27">
        <v>37700</v>
      </c>
      <c r="F70" s="190" t="s">
        <v>109</v>
      </c>
      <c r="I70" s="250"/>
      <c r="J70" s="250"/>
      <c r="M70" s="286"/>
    </row>
    <row r="71" spans="1:13" ht="14.1" customHeight="1">
      <c r="A71" s="189" t="s">
        <v>110</v>
      </c>
      <c r="B71" s="27">
        <v>30077</v>
      </c>
      <c r="C71" s="27">
        <v>14454</v>
      </c>
      <c r="D71" s="27">
        <v>13778</v>
      </c>
      <c r="E71" s="27">
        <v>6568</v>
      </c>
      <c r="F71" s="190" t="s">
        <v>111</v>
      </c>
      <c r="M71" s="294"/>
    </row>
    <row r="72" spans="1:13" ht="14.1" customHeight="1">
      <c r="A72" s="189" t="s">
        <v>112</v>
      </c>
      <c r="B72" s="27">
        <v>39396</v>
      </c>
      <c r="C72" s="27">
        <v>19033</v>
      </c>
      <c r="D72" s="27">
        <v>21910</v>
      </c>
      <c r="E72" s="27">
        <v>10586</v>
      </c>
      <c r="F72" s="190" t="s">
        <v>113</v>
      </c>
      <c r="M72" s="296"/>
    </row>
    <row r="73" spans="1:13" ht="14.1" customHeight="1">
      <c r="A73" s="189" t="s">
        <v>114</v>
      </c>
      <c r="B73" s="27">
        <v>50320</v>
      </c>
      <c r="C73" s="27">
        <v>24473</v>
      </c>
      <c r="D73" s="27">
        <v>9025</v>
      </c>
      <c r="E73" s="27">
        <v>4373</v>
      </c>
      <c r="F73" s="190" t="s">
        <v>115</v>
      </c>
      <c r="M73" s="296"/>
    </row>
    <row r="74" spans="1:13" ht="14.1" customHeight="1">
      <c r="A74" s="189" t="s">
        <v>116</v>
      </c>
      <c r="B74" s="27">
        <v>82300</v>
      </c>
      <c r="C74" s="27">
        <v>39346</v>
      </c>
      <c r="D74" s="27">
        <v>62308</v>
      </c>
      <c r="E74" s="27">
        <v>29687</v>
      </c>
      <c r="F74" s="190" t="s">
        <v>117</v>
      </c>
      <c r="M74" s="296"/>
    </row>
    <row r="75" spans="1:13" ht="14.1" customHeight="1">
      <c r="A75" s="189" t="s">
        <v>118</v>
      </c>
      <c r="B75" s="27">
        <v>61581</v>
      </c>
      <c r="C75" s="27">
        <v>29253</v>
      </c>
      <c r="D75" s="27">
        <v>54767</v>
      </c>
      <c r="E75" s="27">
        <v>26043</v>
      </c>
      <c r="F75" s="190" t="s">
        <v>119</v>
      </c>
      <c r="M75" s="296"/>
    </row>
    <row r="76" spans="1:13" ht="14.1" customHeight="1">
      <c r="A76" s="61" t="s">
        <v>120</v>
      </c>
      <c r="B76" s="188">
        <f>SUM(B77:B84)</f>
        <v>598971</v>
      </c>
      <c r="C76" s="188">
        <f>SUM(C77:C84)</f>
        <v>286168</v>
      </c>
      <c r="D76" s="188">
        <f>SUM(D77:D84)</f>
        <v>425713</v>
      </c>
      <c r="E76" s="188">
        <f>SUM(E77:E84)</f>
        <v>202787</v>
      </c>
      <c r="F76" s="62" t="s">
        <v>121</v>
      </c>
      <c r="M76" s="296"/>
    </row>
    <row r="77" spans="1:13" s="292" customFormat="1" ht="14.1" customHeight="1">
      <c r="A77" s="189" t="s">
        <v>122</v>
      </c>
      <c r="B77" s="27">
        <v>92104</v>
      </c>
      <c r="C77" s="27">
        <v>43904</v>
      </c>
      <c r="D77" s="27">
        <v>81642</v>
      </c>
      <c r="E77" s="27">
        <v>38853</v>
      </c>
      <c r="F77" s="190" t="s">
        <v>123</v>
      </c>
      <c r="I77" s="250"/>
      <c r="J77" s="250"/>
      <c r="M77" s="286"/>
    </row>
    <row r="78" spans="1:13" s="111" customFormat="1" ht="14.1" customHeight="1">
      <c r="A78" s="189" t="s">
        <v>124</v>
      </c>
      <c r="B78" s="27">
        <v>58058</v>
      </c>
      <c r="C78" s="27">
        <v>27905</v>
      </c>
      <c r="D78" s="27">
        <v>50067</v>
      </c>
      <c r="E78" s="27">
        <v>24082</v>
      </c>
      <c r="F78" s="190" t="s">
        <v>125</v>
      </c>
    </row>
    <row r="79" spans="1:13" ht="12" customHeight="1">
      <c r="A79" s="189" t="s">
        <v>126</v>
      </c>
      <c r="B79" s="27">
        <v>83005</v>
      </c>
      <c r="C79" s="27">
        <v>39415</v>
      </c>
      <c r="D79" s="27">
        <v>63848</v>
      </c>
      <c r="E79" s="27">
        <v>30387</v>
      </c>
      <c r="F79" s="190" t="s">
        <v>127</v>
      </c>
      <c r="M79" s="310"/>
    </row>
    <row r="80" spans="1:13" s="111" customFormat="1" ht="15" customHeight="1">
      <c r="A80" s="189" t="s">
        <v>128</v>
      </c>
      <c r="B80" s="27">
        <v>58021</v>
      </c>
      <c r="C80" s="27">
        <v>27784</v>
      </c>
      <c r="D80" s="27">
        <v>47883</v>
      </c>
      <c r="E80" s="27">
        <v>22920</v>
      </c>
      <c r="F80" s="190" t="s">
        <v>129</v>
      </c>
      <c r="I80" s="116"/>
      <c r="J80" s="116"/>
    </row>
    <row r="81" spans="1:13" ht="14.25" customHeight="1">
      <c r="A81" s="189" t="s">
        <v>130</v>
      </c>
      <c r="B81" s="27">
        <v>147504</v>
      </c>
      <c r="C81" s="27">
        <v>70814</v>
      </c>
      <c r="D81" s="27">
        <v>70625</v>
      </c>
      <c r="E81" s="27">
        <v>33679</v>
      </c>
      <c r="F81" s="190" t="s">
        <v>131</v>
      </c>
      <c r="M81" s="111"/>
    </row>
    <row r="82" spans="1:13" ht="14.25" customHeight="1">
      <c r="A82" s="189" t="s">
        <v>132</v>
      </c>
      <c r="B82" s="27">
        <v>45593</v>
      </c>
      <c r="C82" s="27">
        <v>21541</v>
      </c>
      <c r="D82" s="27">
        <v>33261</v>
      </c>
      <c r="E82" s="27">
        <v>15680</v>
      </c>
      <c r="F82" s="190" t="s">
        <v>133</v>
      </c>
      <c r="M82" s="275"/>
    </row>
    <row r="83" spans="1:13" ht="14.25" customHeight="1">
      <c r="A83" s="189" t="s">
        <v>134</v>
      </c>
      <c r="B83" s="27">
        <v>80247</v>
      </c>
      <c r="C83" s="27">
        <v>38422</v>
      </c>
      <c r="D83" s="27">
        <v>53015</v>
      </c>
      <c r="E83" s="27">
        <v>25174</v>
      </c>
      <c r="F83" s="190" t="s">
        <v>135</v>
      </c>
      <c r="M83" s="275"/>
    </row>
    <row r="84" spans="1:13" ht="14.25" customHeight="1">
      <c r="A84" s="189" t="s">
        <v>136</v>
      </c>
      <c r="B84" s="27">
        <v>34439</v>
      </c>
      <c r="C84" s="27">
        <v>16383</v>
      </c>
      <c r="D84" s="27">
        <v>25372</v>
      </c>
      <c r="E84" s="27">
        <v>12012</v>
      </c>
      <c r="F84" s="190" t="s">
        <v>137</v>
      </c>
      <c r="M84" s="275"/>
    </row>
    <row r="85" spans="1:13" ht="14.25" customHeight="1">
      <c r="A85" s="63" t="s">
        <v>138</v>
      </c>
      <c r="B85" s="188">
        <f>SUM(B86:B90)</f>
        <v>236029</v>
      </c>
      <c r="C85" s="188">
        <f>SUM(C86:C90)</f>
        <v>113460</v>
      </c>
      <c r="D85" s="188">
        <f>SUM(D86:D90)</f>
        <v>175235</v>
      </c>
      <c r="E85" s="188">
        <f>SUM(E86:E90)</f>
        <v>84025</v>
      </c>
      <c r="F85" s="64" t="s">
        <v>139</v>
      </c>
      <c r="M85" s="275"/>
    </row>
    <row r="86" spans="1:13" ht="14.25" customHeight="1">
      <c r="A86" s="189" t="s">
        <v>140</v>
      </c>
      <c r="B86" s="27">
        <v>56972</v>
      </c>
      <c r="C86" s="27">
        <v>27560</v>
      </c>
      <c r="D86" s="27">
        <v>33592</v>
      </c>
      <c r="E86" s="27">
        <v>16163</v>
      </c>
      <c r="F86" s="190" t="s">
        <v>141</v>
      </c>
      <c r="M86" s="275"/>
    </row>
    <row r="87" spans="1:13" ht="14.25" customHeight="1">
      <c r="A87" s="189" t="s">
        <v>142</v>
      </c>
      <c r="B87" s="27">
        <v>39935</v>
      </c>
      <c r="C87" s="27">
        <v>19372</v>
      </c>
      <c r="D87" s="27">
        <v>30266</v>
      </c>
      <c r="E87" s="27">
        <v>14652</v>
      </c>
      <c r="F87" s="190" t="s">
        <v>143</v>
      </c>
      <c r="M87" s="275"/>
    </row>
    <row r="88" spans="1:13" ht="14.25" customHeight="1">
      <c r="A88" s="189" t="s">
        <v>144</v>
      </c>
      <c r="B88" s="27">
        <v>41508</v>
      </c>
      <c r="C88" s="27">
        <v>19933</v>
      </c>
      <c r="D88" s="27">
        <v>31188</v>
      </c>
      <c r="E88" s="27">
        <v>14897</v>
      </c>
      <c r="F88" s="190" t="s">
        <v>145</v>
      </c>
      <c r="M88" s="275"/>
    </row>
    <row r="89" spans="1:13" ht="14.25" customHeight="1">
      <c r="A89" s="189" t="s">
        <v>146</v>
      </c>
      <c r="B89" s="27">
        <v>49303</v>
      </c>
      <c r="C89" s="27">
        <v>23616</v>
      </c>
      <c r="D89" s="27">
        <v>39593</v>
      </c>
      <c r="E89" s="27">
        <v>18980</v>
      </c>
      <c r="F89" s="190" t="s">
        <v>147</v>
      </c>
      <c r="M89" s="275"/>
    </row>
    <row r="90" spans="1:13" ht="14.25" customHeight="1">
      <c r="A90" s="189" t="s">
        <v>148</v>
      </c>
      <c r="B90" s="27">
        <v>48311</v>
      </c>
      <c r="C90" s="27">
        <v>22979</v>
      </c>
      <c r="D90" s="27">
        <v>40596</v>
      </c>
      <c r="E90" s="27">
        <v>19333</v>
      </c>
      <c r="F90" s="190" t="s">
        <v>149</v>
      </c>
      <c r="M90" s="275"/>
    </row>
    <row r="91" spans="1:13" ht="14.25" customHeight="1">
      <c r="A91" s="61" t="s">
        <v>150</v>
      </c>
      <c r="B91" s="188">
        <f>SUM(B92:B97)</f>
        <v>323994</v>
      </c>
      <c r="C91" s="188">
        <f>SUM(C92:C97)</f>
        <v>155615</v>
      </c>
      <c r="D91" s="188">
        <f>SUM(D92:D97)</f>
        <v>188622</v>
      </c>
      <c r="E91" s="188">
        <f>SUM(E92:E97)</f>
        <v>90360</v>
      </c>
      <c r="F91" s="62" t="s">
        <v>151</v>
      </c>
      <c r="M91" s="275"/>
    </row>
    <row r="92" spans="1:13" ht="14.25" customHeight="1">
      <c r="A92" s="189" t="s">
        <v>152</v>
      </c>
      <c r="B92" s="27">
        <v>56842</v>
      </c>
      <c r="C92" s="27">
        <v>27361</v>
      </c>
      <c r="D92" s="27">
        <v>24736</v>
      </c>
      <c r="E92" s="27">
        <v>11843</v>
      </c>
      <c r="F92" s="190" t="s">
        <v>153</v>
      </c>
      <c r="M92" s="275"/>
    </row>
    <row r="93" spans="1:13" ht="14.25" customHeight="1">
      <c r="A93" s="189" t="s">
        <v>154</v>
      </c>
      <c r="B93" s="27">
        <v>57733</v>
      </c>
      <c r="C93" s="27">
        <v>27713</v>
      </c>
      <c r="D93" s="27">
        <v>51535</v>
      </c>
      <c r="E93" s="27">
        <v>24711</v>
      </c>
      <c r="F93" s="190" t="s">
        <v>155</v>
      </c>
      <c r="M93" s="275"/>
    </row>
    <row r="94" spans="1:13" ht="14.25" customHeight="1">
      <c r="A94" s="189" t="s">
        <v>156</v>
      </c>
      <c r="B94" s="27">
        <v>60013</v>
      </c>
      <c r="C94" s="27">
        <v>29007</v>
      </c>
      <c r="D94" s="27">
        <v>8162</v>
      </c>
      <c r="E94" s="27">
        <v>3921</v>
      </c>
      <c r="F94" s="190" t="s">
        <v>157</v>
      </c>
      <c r="M94" s="275"/>
    </row>
    <row r="95" spans="1:13" ht="14.25" customHeight="1">
      <c r="A95" s="189" t="s">
        <v>158</v>
      </c>
      <c r="B95" s="27">
        <v>113746</v>
      </c>
      <c r="C95" s="27">
        <v>54395</v>
      </c>
      <c r="D95" s="27">
        <v>81853</v>
      </c>
      <c r="E95" s="27">
        <v>39215</v>
      </c>
      <c r="F95" s="190" t="s">
        <v>159</v>
      </c>
      <c r="M95" s="275"/>
    </row>
    <row r="96" spans="1:13" ht="14.25" customHeight="1">
      <c r="A96" s="189" t="s">
        <v>160</v>
      </c>
      <c r="B96" s="27">
        <v>15112</v>
      </c>
      <c r="C96" s="27">
        <v>7156</v>
      </c>
      <c r="D96" s="27">
        <v>9688</v>
      </c>
      <c r="E96" s="27">
        <v>4575</v>
      </c>
      <c r="F96" s="190" t="s">
        <v>161</v>
      </c>
      <c r="M96" s="275"/>
    </row>
    <row r="97" spans="1:13" ht="14.25" customHeight="1">
      <c r="A97" s="189" t="s">
        <v>162</v>
      </c>
      <c r="B97" s="27">
        <v>20548</v>
      </c>
      <c r="C97" s="27">
        <v>9983</v>
      </c>
      <c r="D97" s="27">
        <v>12648</v>
      </c>
      <c r="E97" s="27">
        <v>6095</v>
      </c>
      <c r="F97" s="190" t="s">
        <v>163</v>
      </c>
      <c r="M97" s="275"/>
    </row>
    <row r="98" spans="1:13" ht="14.25" customHeight="1">
      <c r="A98" s="66" t="s">
        <v>164</v>
      </c>
      <c r="B98" s="188">
        <f>SUM(B99:B102)</f>
        <v>46380</v>
      </c>
      <c r="C98" s="188">
        <f>SUM(C99:C102)</f>
        <v>22264</v>
      </c>
      <c r="D98" s="188">
        <f>SUM(D99:D102)</f>
        <v>16939</v>
      </c>
      <c r="E98" s="188">
        <f>SUM(E99:E102)</f>
        <v>8202</v>
      </c>
      <c r="F98" s="62" t="s">
        <v>165</v>
      </c>
      <c r="M98" s="275"/>
    </row>
    <row r="99" spans="1:13" ht="14.25" customHeight="1">
      <c r="A99" s="189" t="s">
        <v>166</v>
      </c>
      <c r="B99" s="27">
        <v>2989</v>
      </c>
      <c r="C99" s="27">
        <v>1401</v>
      </c>
      <c r="D99" s="27">
        <v>470</v>
      </c>
      <c r="E99" s="27">
        <v>222</v>
      </c>
      <c r="F99" s="190" t="s">
        <v>167</v>
      </c>
      <c r="M99" s="275"/>
    </row>
    <row r="100" spans="1:13" ht="14.25" customHeight="1">
      <c r="A100" s="189" t="s">
        <v>168</v>
      </c>
      <c r="B100" s="27">
        <v>20721</v>
      </c>
      <c r="C100" s="27">
        <v>9936</v>
      </c>
      <c r="D100" s="27">
        <v>6306</v>
      </c>
      <c r="E100" s="27">
        <v>3048</v>
      </c>
      <c r="F100" s="190" t="s">
        <v>169</v>
      </c>
      <c r="M100" s="275"/>
    </row>
    <row r="101" spans="1:13" ht="14.25" customHeight="1">
      <c r="A101" s="189" t="s">
        <v>170</v>
      </c>
      <c r="B101" s="27">
        <v>12964</v>
      </c>
      <c r="C101" s="27">
        <v>6290</v>
      </c>
      <c r="D101" s="27">
        <v>10007</v>
      </c>
      <c r="E101" s="27">
        <v>4868</v>
      </c>
      <c r="F101" s="190" t="s">
        <v>171</v>
      </c>
      <c r="M101" s="275"/>
    </row>
    <row r="102" spans="1:13" ht="14.25" customHeight="1">
      <c r="A102" s="189" t="s">
        <v>172</v>
      </c>
      <c r="B102" s="27">
        <v>9706</v>
      </c>
      <c r="C102" s="27">
        <v>4637</v>
      </c>
      <c r="D102" s="27">
        <v>156</v>
      </c>
      <c r="E102" s="27">
        <v>64</v>
      </c>
      <c r="F102" s="190" t="s">
        <v>173</v>
      </c>
      <c r="M102" s="275"/>
    </row>
    <row r="103" spans="1:13" ht="14.25" customHeight="1">
      <c r="A103" s="53" t="s">
        <v>174</v>
      </c>
      <c r="B103" s="188">
        <f>SUM(B104:B107)</f>
        <v>36739</v>
      </c>
      <c r="C103" s="188">
        <f>SUM(C104:C107)</f>
        <v>17912</v>
      </c>
      <c r="D103" s="188">
        <f>SUM(D104:D107)</f>
        <v>854</v>
      </c>
      <c r="E103" s="188">
        <f>SUM(E104:E107)</f>
        <v>413</v>
      </c>
      <c r="F103" s="62" t="s">
        <v>175</v>
      </c>
      <c r="M103" s="275"/>
    </row>
    <row r="104" spans="1:13" ht="14.25" customHeight="1">
      <c r="A104" s="189" t="s">
        <v>176</v>
      </c>
      <c r="B104" s="27">
        <v>5756</v>
      </c>
      <c r="C104" s="27">
        <v>2727</v>
      </c>
      <c r="D104" s="27">
        <v>0</v>
      </c>
      <c r="E104" s="27">
        <v>0</v>
      </c>
      <c r="F104" s="190" t="s">
        <v>177</v>
      </c>
      <c r="M104" s="275"/>
    </row>
    <row r="105" spans="1:13" ht="15">
      <c r="A105" s="189" t="s">
        <v>178</v>
      </c>
      <c r="B105" s="27">
        <v>5231</v>
      </c>
      <c r="C105" s="27">
        <v>2575</v>
      </c>
      <c r="D105" s="27">
        <v>47</v>
      </c>
      <c r="E105" s="27">
        <v>17</v>
      </c>
      <c r="F105" s="190" t="s">
        <v>179</v>
      </c>
      <c r="M105" s="275"/>
    </row>
    <row r="106" spans="1:13" ht="15">
      <c r="A106" s="189" t="s">
        <v>180</v>
      </c>
      <c r="B106" s="27">
        <v>24217</v>
      </c>
      <c r="C106" s="27">
        <v>11820</v>
      </c>
      <c r="D106" s="27">
        <v>290</v>
      </c>
      <c r="E106" s="27">
        <v>142</v>
      </c>
      <c r="F106" s="190" t="s">
        <v>181</v>
      </c>
      <c r="M106" s="275"/>
    </row>
    <row r="107" spans="1:13" ht="15">
      <c r="A107" s="189" t="s">
        <v>182</v>
      </c>
      <c r="B107" s="27">
        <v>1535</v>
      </c>
      <c r="C107" s="27">
        <v>790</v>
      </c>
      <c r="D107" s="27">
        <v>517</v>
      </c>
      <c r="E107" s="27">
        <v>254</v>
      </c>
      <c r="F107" s="190" t="s">
        <v>183</v>
      </c>
      <c r="M107" s="275"/>
    </row>
    <row r="108" spans="1:13" ht="14.25">
      <c r="A108" s="66" t="s">
        <v>184</v>
      </c>
      <c r="B108" s="188">
        <f>SUM(B109:B110)</f>
        <v>13446</v>
      </c>
      <c r="C108" s="188">
        <f>SUM(C109:C110)</f>
        <v>6502</v>
      </c>
      <c r="D108" s="188">
        <f>SUM(D109:D110)</f>
        <v>342</v>
      </c>
      <c r="E108" s="188">
        <f>SUM(E109:E110)</f>
        <v>166</v>
      </c>
      <c r="F108" s="62" t="s">
        <v>185</v>
      </c>
      <c r="M108" s="275"/>
    </row>
    <row r="109" spans="1:13" ht="15">
      <c r="A109" s="67" t="s">
        <v>186</v>
      </c>
      <c r="B109" s="27">
        <v>265</v>
      </c>
      <c r="C109" s="27">
        <v>129</v>
      </c>
      <c r="D109" s="27">
        <v>265</v>
      </c>
      <c r="E109" s="27">
        <v>129</v>
      </c>
      <c r="F109" s="68" t="s">
        <v>187</v>
      </c>
      <c r="M109" s="275"/>
    </row>
    <row r="110" spans="1:13" ht="15">
      <c r="A110" s="69" t="s">
        <v>188</v>
      </c>
      <c r="B110" s="27">
        <v>13181</v>
      </c>
      <c r="C110" s="27">
        <v>6373</v>
      </c>
      <c r="D110" s="27">
        <v>77</v>
      </c>
      <c r="E110" s="27">
        <v>37</v>
      </c>
      <c r="F110" s="68" t="s">
        <v>189</v>
      </c>
      <c r="M110" s="275"/>
    </row>
    <row r="111" spans="1:13" ht="14.25">
      <c r="A111" s="193" t="s">
        <v>196</v>
      </c>
      <c r="B111" s="194">
        <f>'prim 10'!B47+'prim 10'!B39+'prim 10'!B29+'prim 10'!B20+'prim 10'!B11+'prim 10'!B108+'prim 10'!B103+'prim 10'!B98+'prim 10'!B91+'prim 10'!B85+'prim 10'!B76+'prim 10'!B66</f>
        <v>3814438</v>
      </c>
      <c r="C111" s="194">
        <f>'prim 10'!C47+'prim 10'!C39+'prim 10'!C29+'prim 10'!C20+'prim 10'!C11+'prim 10'!C108+'prim 10'!C103+'prim 10'!C98+'prim 10'!C91+'prim 10'!C85+'prim 10'!C76+'prim 10'!C66</f>
        <v>1829117</v>
      </c>
      <c r="D111" s="194">
        <f>'prim 10'!D47+'prim 10'!D39+'prim 10'!D29+'prim 10'!D20+'prim 10'!D11+'prim 10'!D108+'prim 10'!D103+'prim 10'!D98+'prim 10'!D91+'prim 10'!D85+'prim 10'!D76+'prim 10'!D66</f>
        <v>2083216</v>
      </c>
      <c r="E111" s="194">
        <f>'prim 10'!E47+'prim 10'!E39+'prim 10'!E29+'prim 10'!E20+'prim 10'!E11+'prim 10'!E108+'prim 10'!E103+'prim 10'!E98+'prim 10'!E91+'prim 10'!E85+'prim 10'!E76+'prim 10'!E66</f>
        <v>993612</v>
      </c>
      <c r="F111" s="195" t="s">
        <v>5</v>
      </c>
      <c r="M111" s="275"/>
    </row>
    <row r="112" spans="1:13" ht="14.25">
      <c r="A112" s="312"/>
      <c r="B112" s="230"/>
      <c r="C112" s="230"/>
      <c r="D112" s="230"/>
      <c r="E112" s="230"/>
      <c r="F112" s="195"/>
      <c r="M112" s="275"/>
    </row>
    <row r="113" spans="1:13" ht="15.75">
      <c r="A113" s="312"/>
      <c r="B113" s="230"/>
      <c r="C113" s="230"/>
      <c r="D113" s="230"/>
      <c r="E113" s="230"/>
      <c r="F113" s="196"/>
      <c r="I113" s="176"/>
      <c r="J113" s="176"/>
      <c r="M113" s="275"/>
    </row>
    <row r="114" spans="1:13" ht="15.75">
      <c r="A114" s="312"/>
      <c r="B114" s="230"/>
      <c r="C114" s="230"/>
      <c r="D114" s="230"/>
      <c r="E114" s="230"/>
      <c r="F114" s="196"/>
      <c r="I114" s="176"/>
      <c r="J114" s="176"/>
      <c r="M114" s="275"/>
    </row>
    <row r="115" spans="1:13" ht="15.75">
      <c r="A115" s="312"/>
      <c r="B115" s="230"/>
      <c r="C115" s="230"/>
      <c r="D115" s="230"/>
      <c r="E115" s="230"/>
      <c r="F115" s="196"/>
      <c r="I115" s="176"/>
      <c r="J115" s="176"/>
      <c r="M115" s="275"/>
    </row>
    <row r="116" spans="1:13">
      <c r="A116" s="315" t="s">
        <v>6</v>
      </c>
      <c r="B116" s="315"/>
      <c r="C116" s="315"/>
      <c r="D116" s="122"/>
      <c r="E116" s="263"/>
      <c r="F116" s="316" t="s">
        <v>7</v>
      </c>
      <c r="I116" s="176"/>
      <c r="J116" s="176"/>
      <c r="M116" s="275"/>
    </row>
    <row r="117" spans="1:13" ht="15.75">
      <c r="A117" s="312"/>
      <c r="B117" s="230"/>
      <c r="C117" s="230"/>
      <c r="D117" s="230"/>
      <c r="E117" s="230"/>
      <c r="F117" s="196"/>
      <c r="I117" s="176"/>
      <c r="J117" s="176"/>
      <c r="M117" s="275"/>
    </row>
    <row r="118" spans="1:13" ht="15.75">
      <c r="A118" s="312"/>
      <c r="B118" s="230"/>
      <c r="C118" s="230"/>
      <c r="D118" s="230"/>
      <c r="E118" s="230"/>
      <c r="F118" s="196"/>
      <c r="I118" s="176"/>
      <c r="J118" s="176"/>
      <c r="M118" s="275"/>
    </row>
    <row r="119" spans="1:13" ht="15.75">
      <c r="A119" s="313"/>
      <c r="B119" s="230"/>
      <c r="C119" s="230"/>
      <c r="D119" s="230"/>
      <c r="E119" s="230"/>
      <c r="F119" s="314"/>
      <c r="I119" s="176"/>
      <c r="J119" s="176"/>
      <c r="M119" s="275"/>
    </row>
    <row r="120" spans="1:13" ht="15.75">
      <c r="A120" s="313"/>
      <c r="B120" s="230"/>
      <c r="C120" s="230"/>
      <c r="D120" s="230"/>
      <c r="E120" s="230"/>
      <c r="F120" s="314"/>
      <c r="I120" s="176"/>
      <c r="J120" s="176"/>
      <c r="M120" s="275"/>
    </row>
    <row r="121" spans="1:13" ht="15.75">
      <c r="A121" s="313"/>
      <c r="B121" s="230"/>
      <c r="C121" s="230"/>
      <c r="D121" s="230"/>
      <c r="E121" s="230"/>
      <c r="F121" s="314"/>
      <c r="I121" s="176"/>
      <c r="J121" s="176"/>
      <c r="M121" s="275"/>
    </row>
    <row r="122" spans="1:13">
      <c r="I122" s="176"/>
      <c r="J122" s="176"/>
      <c r="M122" s="275"/>
    </row>
    <row r="123" spans="1:13" ht="15.75">
      <c r="A123" s="313"/>
      <c r="B123" s="230"/>
      <c r="C123" s="230"/>
      <c r="D123" s="230"/>
      <c r="E123" s="230"/>
      <c r="F123" s="314"/>
      <c r="I123" s="176"/>
      <c r="J123" s="176"/>
      <c r="M123" s="275"/>
    </row>
    <row r="124" spans="1:13">
      <c r="I124" s="176"/>
      <c r="J124" s="176"/>
      <c r="M124" s="275"/>
    </row>
    <row r="125" spans="1:13">
      <c r="I125" s="176"/>
      <c r="J125" s="176"/>
      <c r="M125" s="275"/>
    </row>
    <row r="126" spans="1:13">
      <c r="I126" s="176"/>
      <c r="J126" s="176"/>
      <c r="M126" s="275"/>
    </row>
    <row r="127" spans="1:13">
      <c r="I127" s="176"/>
      <c r="J127" s="176"/>
      <c r="M127" s="275"/>
    </row>
    <row r="128" spans="1:13">
      <c r="I128" s="176"/>
      <c r="J128" s="176"/>
      <c r="M128" s="275"/>
    </row>
    <row r="129" spans="13:13" s="176" customFormat="1">
      <c r="M129" s="275"/>
    </row>
    <row r="130" spans="13:13" s="176" customFormat="1">
      <c r="M130" s="275"/>
    </row>
    <row r="131" spans="13:13" s="176" customFormat="1">
      <c r="M131" s="275"/>
    </row>
  </sheetData>
  <mergeCells count="7">
    <mergeCell ref="B62:C62"/>
    <mergeCell ref="D62:E62"/>
    <mergeCell ref="D6:E6"/>
    <mergeCell ref="B7:C7"/>
    <mergeCell ref="D7:E7"/>
    <mergeCell ref="E59:F59"/>
    <mergeCell ref="D61:E61"/>
  </mergeCells>
  <pageMargins left="0.78740157480314965" right="0.601562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">
    <tabColor rgb="FF00B050"/>
  </sheetPr>
  <dimension ref="A1:M151"/>
  <sheetViews>
    <sheetView showGridLines="0" view="pageLayout" zoomScaleNormal="100" workbookViewId="0">
      <selection activeCell="A25" sqref="A25:G25"/>
    </sheetView>
  </sheetViews>
  <sheetFormatPr baseColWidth="10" defaultColWidth="11" defaultRowHeight="12.75"/>
  <cols>
    <col min="1" max="1" width="30.7109375" style="318" customWidth="1"/>
    <col min="2" max="5" width="10.7109375" style="318" customWidth="1"/>
    <col min="6" max="6" width="31.7109375" style="318" customWidth="1"/>
    <col min="7" max="10" width="14" style="319" customWidth="1"/>
    <col min="11" max="11" width="32.7109375" style="318" customWidth="1"/>
    <col min="12" max="13" width="36.85546875" style="318" customWidth="1"/>
    <col min="14" max="14" width="11" style="318" customWidth="1"/>
    <col min="15" max="15" width="32.7109375" style="318" customWidth="1"/>
    <col min="16" max="18" width="13.28515625" style="318" customWidth="1"/>
    <col min="19" max="33" width="11" style="318" customWidth="1"/>
    <col min="34" max="43" width="9.85546875" style="318" customWidth="1"/>
    <col min="44" max="47" width="11" style="318" customWidth="1"/>
    <col min="48" max="48" width="14.42578125" style="318" customWidth="1"/>
    <col min="49" max="49" width="4.140625" style="318" customWidth="1"/>
    <col min="50" max="50" width="13.28515625" style="318" customWidth="1"/>
    <col min="51" max="51" width="28.140625" style="318" customWidth="1"/>
    <col min="52" max="52" width="11" style="318" customWidth="1"/>
    <col min="53" max="53" width="14.42578125" style="318" customWidth="1"/>
    <col min="54" max="54" width="4.140625" style="318" customWidth="1"/>
    <col min="55" max="56" width="11" style="318" customWidth="1"/>
    <col min="57" max="57" width="14.42578125" style="318" customWidth="1"/>
    <col min="58" max="58" width="4.140625" style="318" customWidth="1"/>
    <col min="59" max="59" width="14.42578125" style="318" customWidth="1"/>
    <col min="60" max="16384" width="11" style="318"/>
  </cols>
  <sheetData>
    <row r="1" spans="1:11" ht="24.75" customHeight="1">
      <c r="A1" s="1117" t="s">
        <v>200</v>
      </c>
      <c r="B1" s="1118"/>
      <c r="C1" s="1118"/>
      <c r="D1" s="1118"/>
      <c r="E1" s="1118"/>
      <c r="F1" s="1108" t="s">
        <v>201</v>
      </c>
      <c r="K1" s="320"/>
    </row>
    <row r="2" spans="1:11" ht="18.95" customHeight="1">
      <c r="F2" s="321"/>
    </row>
    <row r="3" spans="1:11" ht="21.75">
      <c r="A3" s="1115" t="s">
        <v>622</v>
      </c>
      <c r="E3" s="1265" t="s">
        <v>625</v>
      </c>
      <c r="F3" s="1266"/>
      <c r="G3" s="322"/>
      <c r="K3" s="323"/>
    </row>
    <row r="4" spans="1:11" ht="20.25">
      <c r="A4" s="1115" t="s">
        <v>623</v>
      </c>
      <c r="F4" s="325" t="s">
        <v>626</v>
      </c>
      <c r="K4" s="324"/>
    </row>
    <row r="5" spans="1:11" ht="18.95" customHeight="1">
      <c r="A5" s="1116" t="s">
        <v>624</v>
      </c>
      <c r="B5" s="244"/>
      <c r="C5" s="244"/>
      <c r="D5" s="244"/>
      <c r="E5" s="244"/>
      <c r="F5" s="325" t="s">
        <v>592</v>
      </c>
      <c r="G5" s="326"/>
      <c r="K5" s="319"/>
    </row>
    <row r="6" spans="1:11" ht="18.95" customHeight="1">
      <c r="A6" s="244"/>
      <c r="B6" s="244"/>
      <c r="C6" s="244"/>
      <c r="D6" s="244"/>
      <c r="E6" s="244"/>
      <c r="F6" s="325"/>
      <c r="G6" s="327"/>
      <c r="K6" s="319"/>
    </row>
    <row r="7" spans="1:11" ht="16.5" customHeight="1">
      <c r="A7" s="174" t="s">
        <v>574</v>
      </c>
      <c r="B7" s="244"/>
      <c r="C7" s="245" t="s">
        <v>228</v>
      </c>
      <c r="D7" s="244"/>
      <c r="E7" s="246" t="s">
        <v>213</v>
      </c>
      <c r="F7" s="175" t="s">
        <v>575</v>
      </c>
      <c r="G7" s="327"/>
      <c r="K7" s="319"/>
    </row>
    <row r="8" spans="1:11" s="331" customFormat="1" ht="12.95" customHeight="1">
      <c r="A8" s="176"/>
      <c r="B8" s="247" t="s">
        <v>229</v>
      </c>
      <c r="C8" s="248"/>
      <c r="D8" s="249" t="s">
        <v>569</v>
      </c>
      <c r="E8" s="111"/>
      <c r="F8" s="176"/>
      <c r="G8" s="328"/>
      <c r="H8" s="329"/>
      <c r="I8" s="330"/>
      <c r="J8" s="113"/>
      <c r="K8" s="330"/>
    </row>
    <row r="9" spans="1:11" s="331" customFormat="1" ht="15.75">
      <c r="A9" s="99"/>
      <c r="B9" s="250" t="s">
        <v>5</v>
      </c>
      <c r="C9" s="250" t="s">
        <v>216</v>
      </c>
      <c r="D9" s="250" t="s">
        <v>5</v>
      </c>
      <c r="E9" s="250" t="s">
        <v>216</v>
      </c>
      <c r="F9" s="251"/>
      <c r="G9" s="332"/>
      <c r="H9" s="333"/>
      <c r="I9" s="332"/>
      <c r="J9" s="113"/>
      <c r="K9" s="330"/>
    </row>
    <row r="10" spans="1:11" s="331" customFormat="1" ht="10.5" customHeight="1">
      <c r="A10" s="180"/>
      <c r="B10" s="334" t="s">
        <v>217</v>
      </c>
      <c r="C10" s="334" t="s">
        <v>230</v>
      </c>
      <c r="D10" s="334" t="s">
        <v>217</v>
      </c>
      <c r="E10" s="334" t="s">
        <v>230</v>
      </c>
      <c r="F10" s="184"/>
      <c r="G10" s="335"/>
      <c r="H10" s="335"/>
      <c r="I10" s="335"/>
      <c r="J10" s="336"/>
      <c r="K10" s="250"/>
    </row>
    <row r="11" spans="1:11" s="331" customFormat="1" ht="17.100000000000001" customHeight="1">
      <c r="A11" s="288" t="s">
        <v>15</v>
      </c>
      <c r="B11" s="143">
        <f>SUM(B12:B19)</f>
        <v>68041</v>
      </c>
      <c r="C11" s="143">
        <f>SUM(C12:C19)</f>
        <v>33005</v>
      </c>
      <c r="D11" s="143">
        <f>SUM(D12:D19)</f>
        <v>30831</v>
      </c>
      <c r="E11" s="143">
        <f>SUM(E12:E19)</f>
        <v>14850</v>
      </c>
      <c r="F11" s="289" t="s">
        <v>16</v>
      </c>
      <c r="G11" s="332"/>
      <c r="H11" s="332"/>
      <c r="I11" s="332"/>
      <c r="J11" s="330"/>
      <c r="K11" s="250"/>
    </row>
    <row r="12" spans="1:11" s="331" customFormat="1" ht="17.100000000000001" customHeight="1">
      <c r="A12" s="69" t="s">
        <v>17</v>
      </c>
      <c r="B12" s="27">
        <v>7474</v>
      </c>
      <c r="C12" s="27">
        <v>3592</v>
      </c>
      <c r="D12" s="27">
        <v>5106</v>
      </c>
      <c r="E12" s="27">
        <v>2408</v>
      </c>
      <c r="F12" s="293" t="s">
        <v>18</v>
      </c>
      <c r="G12" s="337"/>
      <c r="H12" s="332"/>
      <c r="I12" s="332"/>
      <c r="J12" s="330"/>
      <c r="K12" s="286"/>
    </row>
    <row r="13" spans="1:11" ht="17.100000000000001" customHeight="1">
      <c r="A13" s="69" t="s">
        <v>19</v>
      </c>
      <c r="B13" s="27">
        <v>9191</v>
      </c>
      <c r="C13" s="27">
        <v>4350</v>
      </c>
      <c r="D13" s="27">
        <v>8405</v>
      </c>
      <c r="E13" s="27">
        <v>3964</v>
      </c>
      <c r="F13" s="293" t="s">
        <v>20</v>
      </c>
      <c r="G13" s="145"/>
      <c r="H13" s="145"/>
      <c r="I13" s="145"/>
      <c r="J13" s="146"/>
    </row>
    <row r="14" spans="1:11" ht="17.100000000000001" customHeight="1">
      <c r="A14" s="295" t="s">
        <v>21</v>
      </c>
      <c r="B14" s="27">
        <v>1786</v>
      </c>
      <c r="C14" s="27">
        <v>900</v>
      </c>
      <c r="D14" s="27">
        <v>1786</v>
      </c>
      <c r="E14" s="27">
        <v>900</v>
      </c>
      <c r="F14" s="293" t="s">
        <v>22</v>
      </c>
      <c r="G14" s="145"/>
      <c r="H14" s="145"/>
      <c r="I14" s="145"/>
      <c r="J14" s="146"/>
    </row>
    <row r="15" spans="1:11" ht="17.100000000000001" customHeight="1">
      <c r="A15" s="297" t="s">
        <v>23</v>
      </c>
      <c r="B15" s="27">
        <v>10153</v>
      </c>
      <c r="C15" s="27">
        <v>4971</v>
      </c>
      <c r="D15" s="27">
        <v>5773</v>
      </c>
      <c r="E15" s="27">
        <v>2830</v>
      </c>
      <c r="F15" s="293" t="s">
        <v>24</v>
      </c>
      <c r="G15" s="147"/>
      <c r="H15" s="147"/>
      <c r="I15" s="147"/>
      <c r="J15" s="148"/>
    </row>
    <row r="16" spans="1:11" ht="17.100000000000001" customHeight="1">
      <c r="A16" s="297" t="s">
        <v>25</v>
      </c>
      <c r="B16" s="27">
        <v>5078</v>
      </c>
      <c r="C16" s="27">
        <v>2456</v>
      </c>
      <c r="D16" s="27">
        <v>4255</v>
      </c>
      <c r="E16" s="27">
        <v>2073</v>
      </c>
      <c r="F16" s="293" t="s">
        <v>26</v>
      </c>
      <c r="G16" s="145"/>
      <c r="H16" s="145"/>
      <c r="I16" s="145"/>
      <c r="J16" s="146"/>
    </row>
    <row r="17" spans="1:10" ht="17.100000000000001" customHeight="1">
      <c r="A17" s="297" t="s">
        <v>27</v>
      </c>
      <c r="B17" s="27">
        <v>20121</v>
      </c>
      <c r="C17" s="27">
        <v>9830</v>
      </c>
      <c r="D17" s="27">
        <v>1586</v>
      </c>
      <c r="E17" s="27">
        <v>773</v>
      </c>
      <c r="F17" s="293" t="s">
        <v>28</v>
      </c>
      <c r="G17" s="145"/>
      <c r="H17" s="145"/>
      <c r="I17" s="145"/>
      <c r="J17" s="146"/>
    </row>
    <row r="18" spans="1:10" ht="17.100000000000001" customHeight="1">
      <c r="A18" s="297" t="s">
        <v>29</v>
      </c>
      <c r="B18" s="27">
        <v>9770</v>
      </c>
      <c r="C18" s="27">
        <v>4750</v>
      </c>
      <c r="D18" s="27">
        <v>3684</v>
      </c>
      <c r="E18" s="27">
        <v>1786</v>
      </c>
      <c r="F18" s="293" t="s">
        <v>30</v>
      </c>
      <c r="G18" s="145"/>
      <c r="H18" s="145"/>
      <c r="I18" s="145"/>
      <c r="J18" s="146"/>
    </row>
    <row r="19" spans="1:10" ht="17.100000000000001" customHeight="1">
      <c r="A19" s="297" t="s">
        <v>31</v>
      </c>
      <c r="B19" s="27">
        <v>4468</v>
      </c>
      <c r="C19" s="27">
        <v>2156</v>
      </c>
      <c r="D19" s="27">
        <v>236</v>
      </c>
      <c r="E19" s="27">
        <v>116</v>
      </c>
      <c r="F19" s="293" t="s">
        <v>32</v>
      </c>
      <c r="G19" s="147"/>
      <c r="H19" s="147"/>
      <c r="I19" s="147"/>
      <c r="J19" s="148"/>
    </row>
    <row r="20" spans="1:10" ht="17.100000000000001" customHeight="1">
      <c r="A20" s="66" t="s">
        <v>33</v>
      </c>
      <c r="B20" s="143">
        <f>SUM(B21:B28)</f>
        <v>40065</v>
      </c>
      <c r="C20" s="143">
        <f>SUM(C21:C28)</f>
        <v>19381</v>
      </c>
      <c r="D20" s="143">
        <f>SUM(D21:D28)</f>
        <v>16602</v>
      </c>
      <c r="E20" s="143">
        <f>SUM(E21:E28)</f>
        <v>7959</v>
      </c>
      <c r="F20" s="298" t="s">
        <v>34</v>
      </c>
      <c r="G20" s="145"/>
      <c r="H20" s="145"/>
      <c r="I20" s="145"/>
      <c r="J20" s="146"/>
    </row>
    <row r="21" spans="1:10" ht="17.100000000000001" customHeight="1">
      <c r="A21" s="299" t="s">
        <v>35</v>
      </c>
      <c r="B21" s="27">
        <v>4664</v>
      </c>
      <c r="C21" s="27">
        <v>2356</v>
      </c>
      <c r="D21" s="27">
        <v>2015</v>
      </c>
      <c r="E21" s="27">
        <v>1005</v>
      </c>
      <c r="F21" s="300" t="s">
        <v>36</v>
      </c>
      <c r="G21" s="145"/>
      <c r="H21" s="145"/>
      <c r="I21" s="145"/>
      <c r="J21" s="146"/>
    </row>
    <row r="22" spans="1:10" ht="17.100000000000001" customHeight="1">
      <c r="A22" s="69" t="s">
        <v>37</v>
      </c>
      <c r="B22" s="27">
        <v>3598</v>
      </c>
      <c r="C22" s="27">
        <v>1753</v>
      </c>
      <c r="D22" s="27">
        <v>2606</v>
      </c>
      <c r="E22" s="27">
        <v>1272</v>
      </c>
      <c r="F22" s="301" t="s">
        <v>38</v>
      </c>
      <c r="G22" s="145"/>
      <c r="H22" s="145"/>
      <c r="I22" s="145"/>
      <c r="J22" s="146"/>
    </row>
    <row r="23" spans="1:10" ht="17.100000000000001" customHeight="1">
      <c r="A23" s="69" t="s">
        <v>39</v>
      </c>
      <c r="B23" s="27">
        <v>3027</v>
      </c>
      <c r="C23" s="27">
        <v>1429</v>
      </c>
      <c r="D23" s="27">
        <v>2319</v>
      </c>
      <c r="E23" s="27">
        <v>1096</v>
      </c>
      <c r="F23" s="301" t="s">
        <v>40</v>
      </c>
      <c r="G23" s="145"/>
      <c r="H23" s="145"/>
      <c r="I23" s="145"/>
      <c r="J23" s="146"/>
    </row>
    <row r="24" spans="1:10" ht="17.100000000000001" customHeight="1">
      <c r="A24" s="69" t="s">
        <v>41</v>
      </c>
      <c r="B24" s="27">
        <v>4226</v>
      </c>
      <c r="C24" s="27">
        <v>2019</v>
      </c>
      <c r="D24" s="27">
        <v>2544</v>
      </c>
      <c r="E24" s="27">
        <v>1208</v>
      </c>
      <c r="F24" s="293" t="s">
        <v>42</v>
      </c>
      <c r="G24" s="145"/>
      <c r="H24" s="145"/>
      <c r="I24" s="145"/>
      <c r="J24" s="146"/>
    </row>
    <row r="25" spans="1:10" ht="17.100000000000001" customHeight="1">
      <c r="A25" s="69" t="s">
        <v>43</v>
      </c>
      <c r="B25" s="27">
        <v>1938</v>
      </c>
      <c r="C25" s="27">
        <v>919</v>
      </c>
      <c r="D25" s="27">
        <v>854</v>
      </c>
      <c r="E25" s="27">
        <v>409</v>
      </c>
      <c r="F25" s="301" t="s">
        <v>44</v>
      </c>
      <c r="G25" s="147"/>
      <c r="H25" s="147"/>
      <c r="I25" s="147"/>
      <c r="J25" s="148"/>
    </row>
    <row r="26" spans="1:10" ht="17.100000000000001" customHeight="1">
      <c r="A26" s="69" t="s">
        <v>45</v>
      </c>
      <c r="B26" s="27">
        <v>9778</v>
      </c>
      <c r="C26" s="27">
        <v>4707</v>
      </c>
      <c r="D26" s="27">
        <v>3581</v>
      </c>
      <c r="E26" s="27">
        <v>1682</v>
      </c>
      <c r="F26" s="301" t="s">
        <v>46</v>
      </c>
      <c r="G26" s="145"/>
      <c r="H26" s="145"/>
      <c r="I26" s="145"/>
      <c r="J26" s="146"/>
    </row>
    <row r="27" spans="1:10" ht="17.100000000000001" customHeight="1">
      <c r="A27" s="69" t="s">
        <v>47</v>
      </c>
      <c r="B27" s="27">
        <v>8385</v>
      </c>
      <c r="C27" s="27">
        <v>4039</v>
      </c>
      <c r="D27" s="27">
        <v>1054</v>
      </c>
      <c r="E27" s="27">
        <v>494</v>
      </c>
      <c r="F27" s="301" t="s">
        <v>48</v>
      </c>
      <c r="G27" s="145"/>
      <c r="H27" s="145"/>
      <c r="I27" s="145"/>
      <c r="J27" s="146"/>
    </row>
    <row r="28" spans="1:10" s="331" customFormat="1" ht="17.100000000000001" customHeight="1">
      <c r="A28" s="69" t="s">
        <v>49</v>
      </c>
      <c r="B28" s="27">
        <v>4449</v>
      </c>
      <c r="C28" s="27">
        <v>2159</v>
      </c>
      <c r="D28" s="27">
        <v>1629</v>
      </c>
      <c r="E28" s="27">
        <v>793</v>
      </c>
      <c r="F28" s="301" t="s">
        <v>50</v>
      </c>
      <c r="G28" s="145"/>
      <c r="H28" s="145"/>
      <c r="I28" s="145"/>
      <c r="J28" s="146"/>
    </row>
    <row r="29" spans="1:10" ht="17.100000000000001" customHeight="1">
      <c r="A29" s="288" t="s">
        <v>51</v>
      </c>
      <c r="B29" s="143">
        <f>SUM(B30:B38)</f>
        <v>73054</v>
      </c>
      <c r="C29" s="143">
        <f>SUM(C30:C38)</f>
        <v>35758</v>
      </c>
      <c r="D29" s="143">
        <f>SUM(D30:D38)</f>
        <v>37237</v>
      </c>
      <c r="E29" s="143">
        <f>SUM(E30:E38)</f>
        <v>18137</v>
      </c>
      <c r="F29" s="289" t="s">
        <v>52</v>
      </c>
      <c r="G29" s="145"/>
      <c r="H29" s="145"/>
      <c r="I29" s="145"/>
      <c r="J29" s="146"/>
    </row>
    <row r="30" spans="1:10" ht="17.100000000000001" customHeight="1">
      <c r="A30" s="302" t="s">
        <v>53</v>
      </c>
      <c r="B30" s="27">
        <v>13046</v>
      </c>
      <c r="C30" s="27">
        <v>6418</v>
      </c>
      <c r="D30" s="27">
        <v>3986</v>
      </c>
      <c r="E30" s="27">
        <v>1894</v>
      </c>
      <c r="F30" s="293" t="s">
        <v>54</v>
      </c>
      <c r="G30" s="145"/>
      <c r="H30" s="145"/>
      <c r="I30" s="145"/>
      <c r="J30" s="146"/>
    </row>
    <row r="31" spans="1:10" ht="17.100000000000001" customHeight="1">
      <c r="A31" s="303" t="s">
        <v>55</v>
      </c>
      <c r="B31" s="27">
        <v>3972</v>
      </c>
      <c r="C31" s="27">
        <v>1913</v>
      </c>
      <c r="D31" s="27">
        <v>2900</v>
      </c>
      <c r="E31" s="27">
        <v>1394</v>
      </c>
      <c r="F31" s="293" t="s">
        <v>56</v>
      </c>
      <c r="G31" s="145"/>
      <c r="H31" s="145"/>
      <c r="I31" s="145"/>
      <c r="J31" s="146"/>
    </row>
    <row r="32" spans="1:10" ht="17.100000000000001" customHeight="1">
      <c r="A32" s="302" t="s">
        <v>57</v>
      </c>
      <c r="B32" s="27">
        <v>4750</v>
      </c>
      <c r="C32" s="27">
        <v>2341</v>
      </c>
      <c r="D32" s="27">
        <v>2821</v>
      </c>
      <c r="E32" s="27">
        <v>1374</v>
      </c>
      <c r="F32" s="293" t="s">
        <v>58</v>
      </c>
      <c r="G32" s="145"/>
      <c r="H32" s="145"/>
      <c r="I32" s="145"/>
      <c r="J32" s="146"/>
    </row>
    <row r="33" spans="1:10" ht="17.100000000000001" customHeight="1">
      <c r="A33" s="69" t="s">
        <v>59</v>
      </c>
      <c r="B33" s="27">
        <v>17635</v>
      </c>
      <c r="C33" s="27">
        <v>8628</v>
      </c>
      <c r="D33" s="27">
        <v>1267</v>
      </c>
      <c r="E33" s="27">
        <v>620</v>
      </c>
      <c r="F33" s="293" t="s">
        <v>60</v>
      </c>
      <c r="G33" s="145"/>
      <c r="H33" s="145"/>
      <c r="I33" s="145"/>
      <c r="J33" s="146"/>
    </row>
    <row r="34" spans="1:10" ht="17.100000000000001" customHeight="1">
      <c r="A34" s="303" t="s">
        <v>61</v>
      </c>
      <c r="B34" s="27">
        <v>2514</v>
      </c>
      <c r="C34" s="27">
        <v>1239</v>
      </c>
      <c r="D34" s="27">
        <v>1607</v>
      </c>
      <c r="E34" s="27">
        <v>826</v>
      </c>
      <c r="F34" s="293" t="s">
        <v>62</v>
      </c>
      <c r="G34" s="145"/>
      <c r="H34" s="145"/>
      <c r="I34" s="145"/>
      <c r="J34" s="146"/>
    </row>
    <row r="35" spans="1:10" ht="17.100000000000001" customHeight="1">
      <c r="A35" s="69" t="s">
        <v>63</v>
      </c>
      <c r="B35" s="27">
        <v>4664</v>
      </c>
      <c r="C35" s="27">
        <v>2308</v>
      </c>
      <c r="D35" s="27">
        <v>2787</v>
      </c>
      <c r="E35" s="27">
        <v>1383</v>
      </c>
      <c r="F35" s="293" t="s">
        <v>64</v>
      </c>
      <c r="G35" s="147"/>
      <c r="H35" s="147"/>
      <c r="I35" s="147"/>
      <c r="J35" s="148"/>
    </row>
    <row r="36" spans="1:10" ht="17.100000000000001" customHeight="1">
      <c r="A36" s="69" t="s">
        <v>65</v>
      </c>
      <c r="B36" s="27">
        <v>13035</v>
      </c>
      <c r="C36" s="27">
        <v>6439</v>
      </c>
      <c r="D36" s="27">
        <v>11387</v>
      </c>
      <c r="E36" s="27">
        <v>5626</v>
      </c>
      <c r="F36" s="293" t="s">
        <v>66</v>
      </c>
      <c r="G36" s="145"/>
      <c r="H36" s="145"/>
      <c r="I36" s="145"/>
      <c r="J36" s="146"/>
    </row>
    <row r="37" spans="1:10" s="331" customFormat="1" ht="17.100000000000001" customHeight="1">
      <c r="A37" s="69" t="s">
        <v>67</v>
      </c>
      <c r="B37" s="27">
        <v>9028</v>
      </c>
      <c r="C37" s="27">
        <v>4382</v>
      </c>
      <c r="D37" s="27">
        <v>6169</v>
      </c>
      <c r="E37" s="27">
        <v>2977</v>
      </c>
      <c r="F37" s="293" t="s">
        <v>68</v>
      </c>
      <c r="G37" s="145"/>
      <c r="H37" s="145"/>
      <c r="I37" s="145"/>
      <c r="J37" s="146"/>
    </row>
    <row r="38" spans="1:10" ht="17.100000000000001" customHeight="1">
      <c r="A38" s="69" t="s">
        <v>69</v>
      </c>
      <c r="B38" s="27">
        <v>4410</v>
      </c>
      <c r="C38" s="27">
        <v>2090</v>
      </c>
      <c r="D38" s="27">
        <v>4313</v>
      </c>
      <c r="E38" s="27">
        <v>2043</v>
      </c>
      <c r="F38" s="293" t="s">
        <v>70</v>
      </c>
      <c r="G38" s="145"/>
      <c r="H38" s="145"/>
      <c r="I38" s="145"/>
      <c r="J38" s="146"/>
    </row>
    <row r="39" spans="1:10" ht="17.100000000000001" customHeight="1">
      <c r="A39" s="53" t="s">
        <v>71</v>
      </c>
      <c r="B39" s="143">
        <f>SUM(B40:B46)</f>
        <v>73896</v>
      </c>
      <c r="C39" s="143">
        <f>SUM(C40:C46)</f>
        <v>36255</v>
      </c>
      <c r="D39" s="143">
        <f>SUM(D40:D46)</f>
        <v>38369</v>
      </c>
      <c r="E39" s="143">
        <f>SUM(E40:E46)</f>
        <v>18732</v>
      </c>
      <c r="F39" s="289" t="s">
        <v>72</v>
      </c>
      <c r="G39" s="147"/>
      <c r="H39" s="147"/>
      <c r="I39" s="147"/>
      <c r="J39" s="148"/>
    </row>
    <row r="40" spans="1:10" ht="17.100000000000001" customHeight="1">
      <c r="A40" s="302" t="s">
        <v>73</v>
      </c>
      <c r="B40" s="27">
        <v>21023</v>
      </c>
      <c r="C40" s="27">
        <v>10291</v>
      </c>
      <c r="D40" s="27">
        <v>14244</v>
      </c>
      <c r="E40" s="27">
        <v>6930</v>
      </c>
      <c r="F40" s="301" t="s">
        <v>74</v>
      </c>
      <c r="G40" s="145"/>
      <c r="H40" s="145"/>
      <c r="I40" s="145"/>
      <c r="J40" s="146"/>
    </row>
    <row r="41" spans="1:10" ht="17.100000000000001" customHeight="1">
      <c r="A41" s="302" t="s">
        <v>75</v>
      </c>
      <c r="B41" s="27">
        <v>9583</v>
      </c>
      <c r="C41" s="27">
        <v>4669</v>
      </c>
      <c r="D41" s="27">
        <v>5533</v>
      </c>
      <c r="E41" s="27">
        <v>2673</v>
      </c>
      <c r="F41" s="293" t="s">
        <v>76</v>
      </c>
      <c r="G41" s="145"/>
      <c r="H41" s="145"/>
      <c r="I41" s="145"/>
      <c r="J41" s="146"/>
    </row>
    <row r="42" spans="1:10" ht="17.100000000000001" customHeight="1">
      <c r="A42" s="302" t="s">
        <v>77</v>
      </c>
      <c r="B42" s="27">
        <v>3578</v>
      </c>
      <c r="C42" s="27">
        <v>1763</v>
      </c>
      <c r="D42" s="27">
        <v>0</v>
      </c>
      <c r="E42" s="27">
        <v>0</v>
      </c>
      <c r="F42" s="293" t="s">
        <v>78</v>
      </c>
      <c r="G42" s="145"/>
      <c r="H42" s="145"/>
      <c r="I42" s="145"/>
      <c r="J42" s="146"/>
    </row>
    <row r="43" spans="1:10" ht="17.100000000000001" customHeight="1">
      <c r="A43" s="302" t="s">
        <v>79</v>
      </c>
      <c r="B43" s="27">
        <v>12817</v>
      </c>
      <c r="C43" s="27">
        <v>6336</v>
      </c>
      <c r="D43" s="27">
        <v>2108</v>
      </c>
      <c r="E43" s="27">
        <v>1021</v>
      </c>
      <c r="F43" s="293" t="s">
        <v>80</v>
      </c>
      <c r="G43" s="145"/>
      <c r="H43" s="145"/>
      <c r="I43" s="145"/>
      <c r="J43" s="146"/>
    </row>
    <row r="44" spans="1:10" ht="17.100000000000001" customHeight="1">
      <c r="A44" s="302" t="s">
        <v>81</v>
      </c>
      <c r="B44" s="27">
        <v>11066</v>
      </c>
      <c r="C44" s="27">
        <v>5409</v>
      </c>
      <c r="D44" s="27">
        <v>8775</v>
      </c>
      <c r="E44" s="27">
        <v>4326</v>
      </c>
      <c r="F44" s="301" t="s">
        <v>82</v>
      </c>
      <c r="G44" s="147"/>
      <c r="H44" s="147"/>
      <c r="I44" s="147"/>
      <c r="J44" s="148"/>
    </row>
    <row r="45" spans="1:10" ht="17.100000000000001" customHeight="1">
      <c r="A45" s="302" t="s">
        <v>83</v>
      </c>
      <c r="B45" s="27">
        <v>7085</v>
      </c>
      <c r="C45" s="27">
        <v>3417</v>
      </c>
      <c r="D45" s="27">
        <v>4753</v>
      </c>
      <c r="E45" s="27">
        <v>2316</v>
      </c>
      <c r="F45" s="301" t="s">
        <v>84</v>
      </c>
      <c r="G45" s="145"/>
      <c r="H45" s="145"/>
      <c r="I45" s="145"/>
      <c r="J45" s="146"/>
    </row>
    <row r="46" spans="1:10" ht="17.100000000000001" customHeight="1">
      <c r="A46" s="302" t="s">
        <v>85</v>
      </c>
      <c r="B46" s="27">
        <v>8744</v>
      </c>
      <c r="C46" s="27">
        <v>4370</v>
      </c>
      <c r="D46" s="27">
        <v>2956</v>
      </c>
      <c r="E46" s="27">
        <v>1466</v>
      </c>
      <c r="F46" s="293" t="s">
        <v>86</v>
      </c>
      <c r="G46" s="145"/>
      <c r="H46" s="145"/>
      <c r="I46" s="145"/>
      <c r="J46" s="146"/>
    </row>
    <row r="47" spans="1:10" ht="17.100000000000001" customHeight="1">
      <c r="A47" s="63" t="s">
        <v>87</v>
      </c>
      <c r="B47" s="143">
        <f>SUM(B48:B52)</f>
        <v>47607</v>
      </c>
      <c r="C47" s="143">
        <f>SUM(C48:C52)</f>
        <v>23138</v>
      </c>
      <c r="D47" s="143">
        <f>SUM(D48:D52)</f>
        <v>31210</v>
      </c>
      <c r="E47" s="143">
        <f>SUM(E48:E52)</f>
        <v>15104</v>
      </c>
      <c r="F47" s="289" t="s">
        <v>88</v>
      </c>
      <c r="G47" s="145"/>
      <c r="H47" s="145"/>
      <c r="I47" s="145"/>
      <c r="J47" s="146"/>
    </row>
    <row r="48" spans="1:10" ht="17.100000000000001" customHeight="1">
      <c r="A48" s="304" t="s">
        <v>89</v>
      </c>
      <c r="B48" s="27">
        <v>12422</v>
      </c>
      <c r="C48" s="27">
        <v>5944</v>
      </c>
      <c r="D48" s="27">
        <v>11065</v>
      </c>
      <c r="E48" s="27">
        <v>5301</v>
      </c>
      <c r="F48" s="293" t="s">
        <v>90</v>
      </c>
      <c r="G48" s="145"/>
      <c r="H48" s="145"/>
      <c r="I48" s="145"/>
      <c r="J48" s="146"/>
    </row>
    <row r="49" spans="1:10" s="331" customFormat="1" ht="17.100000000000001" customHeight="1">
      <c r="A49" s="302" t="s">
        <v>91</v>
      </c>
      <c r="B49" s="27">
        <v>9852</v>
      </c>
      <c r="C49" s="27">
        <v>4827</v>
      </c>
      <c r="D49" s="27">
        <v>5770</v>
      </c>
      <c r="E49" s="27">
        <v>2827</v>
      </c>
      <c r="F49" s="293" t="s">
        <v>92</v>
      </c>
      <c r="G49" s="145"/>
      <c r="H49" s="145"/>
      <c r="I49" s="145"/>
      <c r="J49" s="146"/>
    </row>
    <row r="50" spans="1:10" ht="17.100000000000001" customHeight="1">
      <c r="A50" s="302" t="s">
        <v>93</v>
      </c>
      <c r="B50" s="27">
        <v>10015</v>
      </c>
      <c r="C50" s="27">
        <v>4850</v>
      </c>
      <c r="D50" s="27">
        <v>7227</v>
      </c>
      <c r="E50" s="27">
        <v>3515</v>
      </c>
      <c r="F50" s="293" t="s">
        <v>94</v>
      </c>
      <c r="G50" s="145"/>
      <c r="H50" s="145"/>
      <c r="I50" s="145"/>
      <c r="J50" s="146"/>
    </row>
    <row r="51" spans="1:10" ht="17.100000000000001" customHeight="1">
      <c r="A51" s="302" t="s">
        <v>95</v>
      </c>
      <c r="B51" s="27">
        <v>6813</v>
      </c>
      <c r="C51" s="27">
        <v>3320</v>
      </c>
      <c r="D51" s="27">
        <v>3830</v>
      </c>
      <c r="E51" s="27">
        <v>1830</v>
      </c>
      <c r="F51" s="293" t="s">
        <v>96</v>
      </c>
      <c r="G51" s="147"/>
      <c r="H51" s="147"/>
      <c r="I51" s="147"/>
      <c r="J51" s="148"/>
    </row>
    <row r="52" spans="1:10" ht="17.100000000000001" customHeight="1">
      <c r="A52" s="302" t="s">
        <v>97</v>
      </c>
      <c r="B52" s="27">
        <v>8505</v>
      </c>
      <c r="C52" s="27">
        <v>4197</v>
      </c>
      <c r="D52" s="27">
        <v>3318</v>
      </c>
      <c r="E52" s="27">
        <v>1631</v>
      </c>
      <c r="F52" s="301" t="s">
        <v>98</v>
      </c>
      <c r="G52" s="145"/>
      <c r="H52" s="145"/>
      <c r="I52" s="145"/>
      <c r="J52" s="146"/>
    </row>
    <row r="53" spans="1:10" s="331" customFormat="1" ht="12.75" customHeight="1">
      <c r="A53" s="306"/>
      <c r="B53" s="230"/>
      <c r="C53" s="230"/>
      <c r="D53" s="230"/>
      <c r="E53" s="230"/>
      <c r="F53" s="338"/>
      <c r="G53" s="147"/>
      <c r="H53" s="147"/>
      <c r="I53" s="147"/>
      <c r="J53" s="148"/>
    </row>
    <row r="54" spans="1:10" ht="12.75" customHeight="1">
      <c r="A54" s="309"/>
      <c r="B54" s="308"/>
      <c r="C54" s="308"/>
      <c r="D54" s="308"/>
      <c r="E54" s="308"/>
      <c r="F54" s="338"/>
      <c r="G54" s="339"/>
      <c r="H54" s="339"/>
      <c r="I54" s="339"/>
      <c r="J54" s="340"/>
    </row>
    <row r="55" spans="1:10" ht="12.75" customHeight="1">
      <c r="A55" s="306"/>
      <c r="B55" s="111"/>
      <c r="C55" s="111"/>
      <c r="E55" s="111"/>
      <c r="F55" s="338"/>
      <c r="G55" s="339"/>
      <c r="H55" s="339"/>
      <c r="I55" s="339"/>
      <c r="J55" s="340"/>
    </row>
    <row r="56" spans="1:10" ht="12.75" customHeight="1">
      <c r="A56" s="306"/>
      <c r="B56" s="115"/>
      <c r="C56" s="115"/>
      <c r="D56" s="111"/>
      <c r="E56" s="115"/>
      <c r="F56" s="338"/>
      <c r="G56" s="339"/>
      <c r="H56" s="339"/>
      <c r="I56" s="339"/>
      <c r="J56" s="341"/>
    </row>
    <row r="57" spans="1:10" ht="22.5" customHeight="1">
      <c r="A57" s="1119" t="s">
        <v>200</v>
      </c>
      <c r="B57" s="1120"/>
      <c r="C57" s="1120"/>
      <c r="D57" s="1120"/>
      <c r="E57" s="1120"/>
      <c r="F57" s="1121" t="s">
        <v>201</v>
      </c>
      <c r="G57" s="339"/>
      <c r="H57" s="339"/>
      <c r="I57" s="339"/>
      <c r="J57" s="340"/>
    </row>
    <row r="58" spans="1:10" ht="15" customHeight="1">
      <c r="A58" s="351"/>
      <c r="B58" s="351"/>
      <c r="C58" s="351"/>
      <c r="D58" s="351"/>
      <c r="E58" s="351"/>
      <c r="F58" s="353"/>
      <c r="G58" s="339"/>
      <c r="H58" s="339"/>
      <c r="I58" s="339"/>
      <c r="J58" s="340"/>
    </row>
    <row r="59" spans="1:10" ht="24.75" customHeight="1">
      <c r="A59" s="1122" t="s">
        <v>622</v>
      </c>
      <c r="B59" s="351"/>
      <c r="C59" s="351"/>
      <c r="D59" s="351"/>
      <c r="E59" s="1267" t="s">
        <v>625</v>
      </c>
      <c r="F59" s="1268"/>
      <c r="G59" s="339"/>
      <c r="H59" s="339"/>
      <c r="I59" s="339"/>
      <c r="J59" s="340"/>
    </row>
    <row r="60" spans="1:10" ht="15" customHeight="1">
      <c r="A60" s="1122" t="s">
        <v>627</v>
      </c>
      <c r="B60" s="351"/>
      <c r="C60" s="351"/>
      <c r="D60" s="351"/>
      <c r="E60" s="351"/>
      <c r="F60" s="356" t="s">
        <v>626</v>
      </c>
      <c r="G60" s="339"/>
      <c r="H60" s="339"/>
      <c r="I60" s="339"/>
      <c r="J60" s="340"/>
    </row>
    <row r="61" spans="1:10" ht="20.25" customHeight="1">
      <c r="A61" s="354" t="s">
        <v>628</v>
      </c>
      <c r="B61" s="355"/>
      <c r="C61" s="355"/>
      <c r="D61" s="355"/>
      <c r="E61" s="355"/>
      <c r="F61" s="356" t="s">
        <v>629</v>
      </c>
      <c r="G61" s="339"/>
      <c r="H61" s="339"/>
      <c r="I61" s="339"/>
      <c r="J61" s="340"/>
    </row>
    <row r="62" spans="1:10" s="331" customFormat="1" ht="15" customHeight="1">
      <c r="A62" s="355"/>
      <c r="B62" s="355"/>
      <c r="C62" s="355"/>
      <c r="D62" s="355"/>
      <c r="E62" s="355"/>
      <c r="F62" s="356"/>
      <c r="G62" s="332"/>
      <c r="H62" s="332"/>
      <c r="I62" s="332"/>
      <c r="J62" s="342"/>
    </row>
    <row r="63" spans="1:10" ht="15" customHeight="1">
      <c r="A63" s="174" t="s">
        <v>574</v>
      </c>
      <c r="B63" s="244"/>
      <c r="C63" s="245" t="s">
        <v>228</v>
      </c>
      <c r="D63" s="244"/>
      <c r="E63" s="246" t="s">
        <v>213</v>
      </c>
      <c r="F63" s="175" t="s">
        <v>575</v>
      </c>
      <c r="G63" s="339"/>
      <c r="H63" s="339"/>
      <c r="I63" s="339"/>
      <c r="J63" s="340"/>
    </row>
    <row r="64" spans="1:10" ht="15" customHeight="1">
      <c r="A64" s="176"/>
      <c r="B64" s="357" t="s">
        <v>231</v>
      </c>
      <c r="C64" s="358"/>
      <c r="D64" s="359" t="s">
        <v>570</v>
      </c>
      <c r="E64" s="270"/>
      <c r="F64" s="176"/>
      <c r="G64" s="339"/>
      <c r="H64" s="339"/>
      <c r="I64" s="339"/>
      <c r="J64" s="340"/>
    </row>
    <row r="65" spans="1:13" ht="15" customHeight="1">
      <c r="A65" s="99"/>
      <c r="B65" s="360" t="s">
        <v>5</v>
      </c>
      <c r="C65" s="360" t="s">
        <v>216</v>
      </c>
      <c r="D65" s="360" t="s">
        <v>5</v>
      </c>
      <c r="E65" s="360" t="s">
        <v>216</v>
      </c>
      <c r="F65" s="251"/>
      <c r="G65" s="339"/>
      <c r="H65" s="339"/>
      <c r="I65" s="339"/>
      <c r="J65" s="340"/>
    </row>
    <row r="66" spans="1:13" ht="15" customHeight="1">
      <c r="A66" s="180"/>
      <c r="B66" s="361" t="s">
        <v>217</v>
      </c>
      <c r="C66" s="361" t="s">
        <v>230</v>
      </c>
      <c r="D66" s="361" t="s">
        <v>217</v>
      </c>
      <c r="E66" s="361" t="s">
        <v>230</v>
      </c>
      <c r="F66" s="184"/>
      <c r="G66" s="339"/>
      <c r="H66" s="339"/>
      <c r="I66" s="339"/>
      <c r="J66" s="341"/>
    </row>
    <row r="67" spans="1:13" s="244" customFormat="1" ht="15" customHeight="1">
      <c r="A67" s="53" t="s">
        <v>100</v>
      </c>
      <c r="B67" s="188">
        <f>SUM(B68:B76)</f>
        <v>99834</v>
      </c>
      <c r="C67" s="188">
        <f>SUM(C68:C76)</f>
        <v>48797</v>
      </c>
      <c r="D67" s="188">
        <f>SUM(D68:D76)</f>
        <v>44558</v>
      </c>
      <c r="E67" s="188">
        <f>SUM(E68:E76)</f>
        <v>21644</v>
      </c>
      <c r="F67" s="64" t="s">
        <v>101</v>
      </c>
      <c r="G67" s="339"/>
      <c r="H67" s="339"/>
      <c r="I67" s="339"/>
      <c r="J67" s="340"/>
    </row>
    <row r="68" spans="1:13" s="343" customFormat="1" ht="15" customHeight="1">
      <c r="A68" s="189" t="s">
        <v>102</v>
      </c>
      <c r="B68" s="27">
        <v>3900</v>
      </c>
      <c r="C68" s="27">
        <v>1911</v>
      </c>
      <c r="D68" s="27">
        <v>2294</v>
      </c>
      <c r="E68" s="27">
        <v>1143</v>
      </c>
      <c r="F68" s="190" t="s">
        <v>103</v>
      </c>
      <c r="G68" s="332"/>
      <c r="H68" s="332"/>
      <c r="I68" s="332"/>
      <c r="J68" s="342"/>
    </row>
    <row r="69" spans="1:13" s="244" customFormat="1" ht="15" customHeight="1">
      <c r="A69" s="189" t="s">
        <v>104</v>
      </c>
      <c r="B69" s="27">
        <v>9359</v>
      </c>
      <c r="C69" s="27">
        <v>4522</v>
      </c>
      <c r="D69" s="27">
        <v>4709</v>
      </c>
      <c r="E69" s="27">
        <v>2280</v>
      </c>
      <c r="F69" s="190" t="s">
        <v>105</v>
      </c>
      <c r="G69" s="339"/>
      <c r="H69" s="339"/>
      <c r="I69" s="339"/>
      <c r="J69" s="341"/>
    </row>
    <row r="70" spans="1:13" s="244" customFormat="1" ht="15" customHeight="1">
      <c r="A70" s="189" t="s">
        <v>106</v>
      </c>
      <c r="B70" s="192">
        <v>29263</v>
      </c>
      <c r="C70" s="192">
        <v>14361</v>
      </c>
      <c r="D70" s="192">
        <v>0</v>
      </c>
      <c r="E70" s="192">
        <v>0</v>
      </c>
      <c r="F70" s="190" t="s">
        <v>107</v>
      </c>
      <c r="G70" s="339"/>
      <c r="H70" s="339"/>
      <c r="I70" s="339"/>
      <c r="J70" s="340"/>
    </row>
    <row r="71" spans="1:13" s="244" customFormat="1" ht="15" customHeight="1">
      <c r="A71" s="189" t="s">
        <v>108</v>
      </c>
      <c r="B71" s="27">
        <v>15442</v>
      </c>
      <c r="C71" s="27">
        <v>7534</v>
      </c>
      <c r="D71" s="27">
        <v>12037</v>
      </c>
      <c r="E71" s="27">
        <v>5859</v>
      </c>
      <c r="F71" s="190" t="s">
        <v>109</v>
      </c>
      <c r="G71" s="339"/>
      <c r="H71" s="339"/>
      <c r="I71" s="339"/>
      <c r="J71" s="296"/>
    </row>
    <row r="72" spans="1:13" s="244" customFormat="1" ht="15" customHeight="1">
      <c r="A72" s="189" t="s">
        <v>110</v>
      </c>
      <c r="B72" s="27">
        <v>4818</v>
      </c>
      <c r="C72" s="27">
        <v>2376</v>
      </c>
      <c r="D72" s="27">
        <v>2252</v>
      </c>
      <c r="E72" s="27">
        <v>1095</v>
      </c>
      <c r="F72" s="190" t="s">
        <v>111</v>
      </c>
      <c r="G72" s="339"/>
      <c r="H72" s="339"/>
      <c r="I72" s="339"/>
      <c r="J72" s="296"/>
    </row>
    <row r="73" spans="1:13" s="244" customFormat="1" ht="15" customHeight="1">
      <c r="A73" s="189" t="s">
        <v>112</v>
      </c>
      <c r="B73" s="27">
        <v>6382</v>
      </c>
      <c r="C73" s="27">
        <v>3118</v>
      </c>
      <c r="D73" s="27">
        <v>3546</v>
      </c>
      <c r="E73" s="27">
        <v>1737</v>
      </c>
      <c r="F73" s="190" t="s">
        <v>113</v>
      </c>
      <c r="G73" s="339"/>
      <c r="H73" s="339"/>
      <c r="I73" s="339"/>
      <c r="J73" s="296"/>
    </row>
    <row r="74" spans="1:13" s="244" customFormat="1" ht="15" customHeight="1">
      <c r="A74" s="189" t="s">
        <v>114</v>
      </c>
      <c r="B74" s="27">
        <v>8362</v>
      </c>
      <c r="C74" s="27">
        <v>4107</v>
      </c>
      <c r="D74" s="27">
        <v>1515</v>
      </c>
      <c r="E74" s="27">
        <v>734</v>
      </c>
      <c r="F74" s="190" t="s">
        <v>115</v>
      </c>
      <c r="G74" s="339"/>
      <c r="H74" s="339"/>
      <c r="I74" s="339"/>
      <c r="J74" s="319"/>
      <c r="K74" s="296"/>
    </row>
    <row r="75" spans="1:13" s="343" customFormat="1" ht="15" customHeight="1">
      <c r="A75" s="189" t="s">
        <v>116</v>
      </c>
      <c r="B75" s="27">
        <v>12698</v>
      </c>
      <c r="C75" s="27">
        <v>6236</v>
      </c>
      <c r="D75" s="27">
        <v>9664</v>
      </c>
      <c r="E75" s="27">
        <v>4682</v>
      </c>
      <c r="F75" s="190" t="s">
        <v>117</v>
      </c>
      <c r="G75" s="332"/>
      <c r="H75" s="332"/>
      <c r="I75" s="332"/>
      <c r="J75" s="330"/>
      <c r="K75" s="286"/>
    </row>
    <row r="76" spans="1:13" ht="15" customHeight="1">
      <c r="A76" s="189" t="s">
        <v>118</v>
      </c>
      <c r="B76" s="27">
        <v>9610</v>
      </c>
      <c r="C76" s="27">
        <v>4632</v>
      </c>
      <c r="D76" s="27">
        <v>8541</v>
      </c>
      <c r="E76" s="27">
        <v>4114</v>
      </c>
      <c r="F76" s="190" t="s">
        <v>119</v>
      </c>
      <c r="G76" s="339"/>
      <c r="H76" s="339"/>
      <c r="I76" s="339"/>
      <c r="K76" s="275"/>
    </row>
    <row r="77" spans="1:13" ht="15" customHeight="1">
      <c r="A77" s="61" t="s">
        <v>120</v>
      </c>
      <c r="B77" s="188">
        <f>SUM(B78:B85)</f>
        <v>90490</v>
      </c>
      <c r="C77" s="188">
        <f>SUM(C78:C85)</f>
        <v>44121</v>
      </c>
      <c r="D77" s="188">
        <f>SUM(D78:D85)</f>
        <v>64228</v>
      </c>
      <c r="E77" s="188">
        <f>SUM(E78:E85)</f>
        <v>31290</v>
      </c>
      <c r="F77" s="62" t="s">
        <v>121</v>
      </c>
      <c r="G77" s="339"/>
      <c r="H77" s="339"/>
      <c r="I77" s="339"/>
      <c r="K77" s="344"/>
    </row>
    <row r="78" spans="1:13" s="111" customFormat="1" ht="15" customHeight="1">
      <c r="A78" s="189" t="s">
        <v>122</v>
      </c>
      <c r="B78" s="27">
        <v>13486</v>
      </c>
      <c r="C78" s="27">
        <v>6552</v>
      </c>
      <c r="D78" s="27">
        <v>11915</v>
      </c>
      <c r="E78" s="27">
        <v>5789</v>
      </c>
      <c r="F78" s="190" t="s">
        <v>123</v>
      </c>
      <c r="G78" s="345"/>
      <c r="H78" s="345"/>
      <c r="I78" s="345"/>
      <c r="J78" s="116"/>
    </row>
    <row r="79" spans="1:13" ht="15" customHeight="1">
      <c r="A79" s="189" t="s">
        <v>124</v>
      </c>
      <c r="B79" s="27">
        <v>8841</v>
      </c>
      <c r="C79" s="27">
        <v>4362</v>
      </c>
      <c r="D79" s="27">
        <v>7609</v>
      </c>
      <c r="E79" s="27">
        <v>3745</v>
      </c>
      <c r="F79" s="190" t="s">
        <v>125</v>
      </c>
      <c r="G79" s="339"/>
      <c r="H79" s="339"/>
      <c r="I79" s="339"/>
      <c r="K79" s="319"/>
    </row>
    <row r="80" spans="1:13" ht="15" customHeight="1">
      <c r="A80" s="189" t="s">
        <v>126</v>
      </c>
      <c r="B80" s="27">
        <v>12405</v>
      </c>
      <c r="C80" s="27">
        <v>6000</v>
      </c>
      <c r="D80" s="27">
        <v>9647</v>
      </c>
      <c r="E80" s="27">
        <v>4697</v>
      </c>
      <c r="F80" s="190" t="s">
        <v>127</v>
      </c>
      <c r="G80" s="339"/>
      <c r="H80" s="339"/>
      <c r="I80" s="339"/>
      <c r="K80" s="319"/>
      <c r="L80" s="346"/>
      <c r="M80" s="286"/>
    </row>
    <row r="81" spans="1:13" ht="15" customHeight="1">
      <c r="A81" s="189" t="s">
        <v>128</v>
      </c>
      <c r="B81" s="27">
        <v>8623</v>
      </c>
      <c r="C81" s="27">
        <v>4228</v>
      </c>
      <c r="D81" s="27">
        <v>7083</v>
      </c>
      <c r="E81" s="27">
        <v>3466</v>
      </c>
      <c r="F81" s="190" t="s">
        <v>129</v>
      </c>
      <c r="G81" s="339"/>
      <c r="H81" s="339"/>
      <c r="I81" s="339"/>
      <c r="K81" s="319"/>
      <c r="L81" s="348"/>
      <c r="M81" s="310"/>
    </row>
    <row r="82" spans="1:13" ht="15" customHeight="1">
      <c r="A82" s="189" t="s">
        <v>130</v>
      </c>
      <c r="B82" s="27">
        <v>22765</v>
      </c>
      <c r="C82" s="27">
        <v>11235</v>
      </c>
      <c r="D82" s="27">
        <v>11045</v>
      </c>
      <c r="E82" s="27">
        <v>5496</v>
      </c>
      <c r="F82" s="190" t="s">
        <v>131</v>
      </c>
      <c r="G82" s="339"/>
      <c r="H82" s="339"/>
      <c r="I82" s="339"/>
      <c r="K82" s="319"/>
      <c r="L82" s="348"/>
      <c r="M82" s="275"/>
    </row>
    <row r="83" spans="1:13" ht="15" customHeight="1">
      <c r="A83" s="189" t="s">
        <v>132</v>
      </c>
      <c r="B83" s="27">
        <v>7047</v>
      </c>
      <c r="C83" s="27">
        <v>3364</v>
      </c>
      <c r="D83" s="27">
        <v>5125</v>
      </c>
      <c r="E83" s="27">
        <v>2461</v>
      </c>
      <c r="F83" s="190" t="s">
        <v>133</v>
      </c>
      <c r="G83" s="339"/>
      <c r="H83" s="349"/>
      <c r="I83" s="339"/>
      <c r="K83" s="319"/>
      <c r="L83" s="348"/>
      <c r="M83" s="275"/>
    </row>
    <row r="84" spans="1:13" s="111" customFormat="1" ht="18.75" customHeight="1">
      <c r="A84" s="189" t="s">
        <v>134</v>
      </c>
      <c r="B84" s="27">
        <v>12050</v>
      </c>
      <c r="C84" s="27">
        <v>5931</v>
      </c>
      <c r="D84" s="27">
        <v>7947</v>
      </c>
      <c r="E84" s="27">
        <v>3862</v>
      </c>
      <c r="F84" s="190" t="s">
        <v>135</v>
      </c>
      <c r="G84" s="255"/>
      <c r="H84" s="255"/>
      <c r="I84" s="255"/>
    </row>
    <row r="85" spans="1:13" ht="11.45" customHeight="1">
      <c r="A85" s="189" t="s">
        <v>136</v>
      </c>
      <c r="B85" s="27">
        <v>5273</v>
      </c>
      <c r="C85" s="27">
        <v>2449</v>
      </c>
      <c r="D85" s="27">
        <v>3857</v>
      </c>
      <c r="E85" s="27">
        <v>1774</v>
      </c>
      <c r="F85" s="190" t="s">
        <v>137</v>
      </c>
      <c r="G85" s="339"/>
      <c r="H85" s="339"/>
      <c r="I85" s="339"/>
      <c r="K85" s="319"/>
      <c r="L85" s="348"/>
      <c r="M85" s="275"/>
    </row>
    <row r="86" spans="1:13" ht="11.45" customHeight="1">
      <c r="A86" s="63" t="s">
        <v>138</v>
      </c>
      <c r="B86" s="188">
        <f>SUM(B87:B91)</f>
        <v>36413</v>
      </c>
      <c r="C86" s="188">
        <f>SUM(C87:C91)</f>
        <v>17865</v>
      </c>
      <c r="D86" s="188">
        <f>SUM(D87:D91)</f>
        <v>26989</v>
      </c>
      <c r="E86" s="188">
        <f>SUM(E87:E91)</f>
        <v>13201</v>
      </c>
      <c r="F86" s="64" t="s">
        <v>139</v>
      </c>
      <c r="G86" s="339"/>
      <c r="H86" s="339"/>
      <c r="I86" s="339"/>
      <c r="K86" s="319"/>
      <c r="L86" s="348"/>
      <c r="M86" s="275"/>
    </row>
    <row r="87" spans="1:13" ht="11.45" customHeight="1">
      <c r="A87" s="189" t="s">
        <v>140</v>
      </c>
      <c r="B87" s="27">
        <v>8862</v>
      </c>
      <c r="C87" s="27">
        <v>4362</v>
      </c>
      <c r="D87" s="27">
        <v>5227</v>
      </c>
      <c r="E87" s="27">
        <v>2563</v>
      </c>
      <c r="F87" s="190" t="s">
        <v>141</v>
      </c>
      <c r="G87" s="339"/>
      <c r="H87" s="339"/>
      <c r="I87" s="339"/>
      <c r="K87" s="319"/>
      <c r="L87" s="348"/>
      <c r="M87" s="275"/>
    </row>
    <row r="88" spans="1:13" ht="11.45" customHeight="1">
      <c r="A88" s="189" t="s">
        <v>142</v>
      </c>
      <c r="B88" s="27">
        <v>6287</v>
      </c>
      <c r="C88" s="27">
        <v>3102</v>
      </c>
      <c r="D88" s="27">
        <v>4778</v>
      </c>
      <c r="E88" s="27">
        <v>2334</v>
      </c>
      <c r="F88" s="190" t="s">
        <v>143</v>
      </c>
      <c r="G88" s="339"/>
      <c r="H88" s="339"/>
      <c r="I88" s="339"/>
      <c r="K88" s="319"/>
      <c r="L88" s="348"/>
      <c r="M88" s="275"/>
    </row>
    <row r="89" spans="1:13" ht="11.45" customHeight="1">
      <c r="A89" s="189" t="s">
        <v>144</v>
      </c>
      <c r="B89" s="27">
        <v>6253</v>
      </c>
      <c r="C89" s="27">
        <v>3076</v>
      </c>
      <c r="D89" s="27">
        <v>4713</v>
      </c>
      <c r="E89" s="27">
        <v>2306</v>
      </c>
      <c r="F89" s="190" t="s">
        <v>145</v>
      </c>
      <c r="G89" s="339"/>
      <c r="H89" s="339"/>
      <c r="I89" s="339"/>
      <c r="K89" s="319"/>
      <c r="L89" s="348"/>
      <c r="M89" s="275"/>
    </row>
    <row r="90" spans="1:13" ht="11.45" customHeight="1">
      <c r="A90" s="189" t="s">
        <v>146</v>
      </c>
      <c r="B90" s="27">
        <v>7562</v>
      </c>
      <c r="C90" s="27">
        <v>3727</v>
      </c>
      <c r="D90" s="27">
        <v>6035</v>
      </c>
      <c r="E90" s="27">
        <v>2980</v>
      </c>
      <c r="F90" s="190" t="s">
        <v>147</v>
      </c>
      <c r="G90" s="339"/>
      <c r="H90" s="339"/>
      <c r="I90" s="339"/>
      <c r="K90" s="319"/>
      <c r="L90" s="348"/>
      <c r="M90" s="310"/>
    </row>
    <row r="91" spans="1:13" ht="11.45" customHeight="1">
      <c r="A91" s="189" t="s">
        <v>148</v>
      </c>
      <c r="B91" s="27">
        <v>7449</v>
      </c>
      <c r="C91" s="27">
        <v>3598</v>
      </c>
      <c r="D91" s="27">
        <v>6236</v>
      </c>
      <c r="E91" s="27">
        <v>3018</v>
      </c>
      <c r="F91" s="190" t="s">
        <v>149</v>
      </c>
      <c r="G91" s="339"/>
      <c r="H91" s="339"/>
      <c r="I91" s="339"/>
      <c r="K91" s="319"/>
      <c r="L91" s="348"/>
      <c r="M91" s="310"/>
    </row>
    <row r="92" spans="1:13" ht="11.45" customHeight="1">
      <c r="A92" s="61" t="s">
        <v>150</v>
      </c>
      <c r="B92" s="188">
        <f>SUM(B93:B98)</f>
        <v>49232</v>
      </c>
      <c r="C92" s="188">
        <f>SUM(C93:C98)</f>
        <v>24078</v>
      </c>
      <c r="D92" s="188">
        <f>SUM(D93:D98)</f>
        <v>28418</v>
      </c>
      <c r="E92" s="188">
        <f>SUM(E93:E98)</f>
        <v>13936</v>
      </c>
      <c r="F92" s="62" t="s">
        <v>151</v>
      </c>
      <c r="G92" s="339"/>
      <c r="H92" s="339"/>
      <c r="I92" s="339"/>
      <c r="K92" s="319"/>
      <c r="L92" s="348"/>
      <c r="M92" s="275"/>
    </row>
    <row r="93" spans="1:13" ht="11.45" customHeight="1">
      <c r="A93" s="189" t="s">
        <v>152</v>
      </c>
      <c r="B93" s="27">
        <v>8776</v>
      </c>
      <c r="C93" s="27">
        <v>4285</v>
      </c>
      <c r="D93" s="27">
        <v>3795</v>
      </c>
      <c r="E93" s="27">
        <v>1880</v>
      </c>
      <c r="F93" s="190" t="s">
        <v>153</v>
      </c>
      <c r="G93" s="339"/>
      <c r="H93" s="339"/>
      <c r="I93" s="339"/>
      <c r="K93" s="319"/>
      <c r="L93" s="348"/>
      <c r="M93" s="275"/>
    </row>
    <row r="94" spans="1:13" ht="11.45" customHeight="1">
      <c r="A94" s="189" t="s">
        <v>154</v>
      </c>
      <c r="B94" s="27">
        <v>9033</v>
      </c>
      <c r="C94" s="27">
        <v>4486</v>
      </c>
      <c r="D94" s="27">
        <v>8093</v>
      </c>
      <c r="E94" s="27">
        <v>3997</v>
      </c>
      <c r="F94" s="190" t="s">
        <v>155</v>
      </c>
      <c r="G94" s="339"/>
      <c r="H94" s="339"/>
      <c r="I94" s="339"/>
      <c r="K94" s="319"/>
      <c r="L94" s="348"/>
      <c r="M94" s="275"/>
    </row>
    <row r="95" spans="1:13" ht="11.45" customHeight="1">
      <c r="A95" s="189" t="s">
        <v>156</v>
      </c>
      <c r="B95" s="27">
        <v>9256</v>
      </c>
      <c r="C95" s="27">
        <v>4499</v>
      </c>
      <c r="D95" s="27">
        <v>1273</v>
      </c>
      <c r="E95" s="27">
        <v>598</v>
      </c>
      <c r="F95" s="190" t="s">
        <v>157</v>
      </c>
      <c r="G95" s="339"/>
      <c r="H95" s="339"/>
      <c r="I95" s="339"/>
      <c r="K95" s="319"/>
      <c r="L95" s="346"/>
      <c r="M95" s="286"/>
    </row>
    <row r="96" spans="1:13" ht="11.45" customHeight="1">
      <c r="A96" s="189" t="s">
        <v>158</v>
      </c>
      <c r="B96" s="27">
        <v>16689</v>
      </c>
      <c r="C96" s="27">
        <v>8212</v>
      </c>
      <c r="D96" s="27">
        <v>11870</v>
      </c>
      <c r="E96" s="27">
        <v>5867</v>
      </c>
      <c r="F96" s="190" t="s">
        <v>159</v>
      </c>
      <c r="G96" s="339"/>
      <c r="H96" s="339"/>
      <c r="I96" s="339"/>
      <c r="K96" s="319"/>
      <c r="L96" s="348"/>
      <c r="M96" s="310"/>
    </row>
    <row r="97" spans="1:13" ht="11.45" customHeight="1">
      <c r="A97" s="189" t="s">
        <v>160</v>
      </c>
      <c r="B97" s="27">
        <v>2288</v>
      </c>
      <c r="C97" s="27">
        <v>1074</v>
      </c>
      <c r="D97" s="27">
        <v>1455</v>
      </c>
      <c r="E97" s="27">
        <v>680</v>
      </c>
      <c r="F97" s="190" t="s">
        <v>161</v>
      </c>
      <c r="G97" s="339"/>
      <c r="H97" s="339"/>
      <c r="I97" s="339"/>
      <c r="K97" s="319"/>
      <c r="L97" s="348"/>
      <c r="M97" s="275"/>
    </row>
    <row r="98" spans="1:13" ht="11.45" customHeight="1">
      <c r="A98" s="189" t="s">
        <v>162</v>
      </c>
      <c r="B98" s="27">
        <v>3190</v>
      </c>
      <c r="C98" s="27">
        <v>1522</v>
      </c>
      <c r="D98" s="27">
        <v>1932</v>
      </c>
      <c r="E98" s="27">
        <v>914</v>
      </c>
      <c r="F98" s="190" t="s">
        <v>163</v>
      </c>
      <c r="G98" s="339"/>
      <c r="H98" s="339"/>
      <c r="I98" s="339"/>
      <c r="K98" s="319"/>
      <c r="L98" s="348"/>
      <c r="M98" s="275"/>
    </row>
    <row r="99" spans="1:13" ht="11.45" customHeight="1">
      <c r="A99" s="66" t="s">
        <v>164</v>
      </c>
      <c r="B99" s="188">
        <f>SUM(B100:B103)</f>
        <v>7248</v>
      </c>
      <c r="C99" s="188">
        <f>SUM(C100:C103)</f>
        <v>3538</v>
      </c>
      <c r="D99" s="188">
        <f>SUM(D100:D103)</f>
        <v>2677</v>
      </c>
      <c r="E99" s="188">
        <f>SUM(E100:E103)</f>
        <v>1316</v>
      </c>
      <c r="F99" s="62" t="s">
        <v>165</v>
      </c>
      <c r="G99" s="339"/>
      <c r="H99" s="339"/>
      <c r="I99" s="339"/>
      <c r="K99" s="319"/>
      <c r="L99" s="348"/>
      <c r="M99" s="275"/>
    </row>
    <row r="100" spans="1:13" ht="11.45" customHeight="1">
      <c r="A100" s="189" t="s">
        <v>166</v>
      </c>
      <c r="B100" s="27">
        <v>425</v>
      </c>
      <c r="C100" s="27">
        <v>194</v>
      </c>
      <c r="D100" s="27">
        <v>74</v>
      </c>
      <c r="E100" s="27">
        <v>34</v>
      </c>
      <c r="F100" s="190" t="s">
        <v>167</v>
      </c>
      <c r="G100" s="339"/>
      <c r="H100" s="339"/>
      <c r="I100" s="339"/>
      <c r="K100" s="319"/>
      <c r="L100" s="348"/>
      <c r="M100" s="275"/>
    </row>
    <row r="101" spans="1:13" ht="11.45" customHeight="1">
      <c r="A101" s="189" t="s">
        <v>168</v>
      </c>
      <c r="B101" s="27">
        <v>3138</v>
      </c>
      <c r="C101" s="27">
        <v>1511</v>
      </c>
      <c r="D101" s="27">
        <v>930</v>
      </c>
      <c r="E101" s="27">
        <v>434</v>
      </c>
      <c r="F101" s="190" t="s">
        <v>169</v>
      </c>
      <c r="G101" s="339"/>
      <c r="H101" s="339"/>
      <c r="I101" s="339"/>
      <c r="K101" s="319"/>
      <c r="L101" s="348"/>
      <c r="M101" s="275"/>
    </row>
    <row r="102" spans="1:13" ht="11.45" customHeight="1">
      <c r="A102" s="189" t="s">
        <v>170</v>
      </c>
      <c r="B102" s="27">
        <v>2142</v>
      </c>
      <c r="C102" s="27">
        <v>1091</v>
      </c>
      <c r="D102" s="27">
        <v>1644</v>
      </c>
      <c r="E102" s="27">
        <v>838</v>
      </c>
      <c r="F102" s="190" t="s">
        <v>171</v>
      </c>
      <c r="G102" s="339"/>
      <c r="H102" s="339"/>
      <c r="I102" s="339"/>
      <c r="K102" s="319"/>
      <c r="L102" s="348"/>
      <c r="M102" s="275"/>
    </row>
    <row r="103" spans="1:13" ht="11.45" customHeight="1">
      <c r="A103" s="189" t="s">
        <v>172</v>
      </c>
      <c r="B103" s="27">
        <v>1543</v>
      </c>
      <c r="C103" s="27">
        <v>742</v>
      </c>
      <c r="D103" s="27">
        <v>29</v>
      </c>
      <c r="E103" s="27">
        <v>10</v>
      </c>
      <c r="F103" s="190" t="s">
        <v>173</v>
      </c>
      <c r="G103" s="339"/>
      <c r="H103" s="339"/>
      <c r="I103" s="339"/>
      <c r="K103" s="319"/>
      <c r="L103" s="348"/>
      <c r="M103" s="275"/>
    </row>
    <row r="104" spans="1:13" ht="11.45" customHeight="1">
      <c r="A104" s="53" t="s">
        <v>174</v>
      </c>
      <c r="B104" s="188">
        <f>SUM(B105:B108)</f>
        <v>6066</v>
      </c>
      <c r="C104" s="188">
        <f>SUM(C105:C108)</f>
        <v>2986</v>
      </c>
      <c r="D104" s="188">
        <f>SUM(D105:D108)</f>
        <v>133</v>
      </c>
      <c r="E104" s="188">
        <f>SUM(E105:E108)</f>
        <v>75</v>
      </c>
      <c r="F104" s="62" t="s">
        <v>175</v>
      </c>
      <c r="G104" s="339"/>
      <c r="H104" s="339"/>
      <c r="I104" s="339"/>
      <c r="K104" s="319"/>
      <c r="L104" s="346"/>
      <c r="M104" s="286"/>
    </row>
    <row r="105" spans="1:13" ht="11.45" customHeight="1">
      <c r="A105" s="189" t="s">
        <v>176</v>
      </c>
      <c r="B105" s="27">
        <v>958</v>
      </c>
      <c r="C105" s="27">
        <v>471</v>
      </c>
      <c r="D105" s="27">
        <v>0</v>
      </c>
      <c r="E105" s="27">
        <v>0</v>
      </c>
      <c r="F105" s="190" t="s">
        <v>177</v>
      </c>
      <c r="G105" s="339"/>
      <c r="H105" s="339"/>
      <c r="I105" s="339"/>
      <c r="K105" s="319"/>
      <c r="L105" s="348"/>
      <c r="M105" s="275"/>
    </row>
    <row r="106" spans="1:13" ht="11.45" customHeight="1">
      <c r="A106" s="189" t="s">
        <v>178</v>
      </c>
      <c r="B106" s="27">
        <v>762</v>
      </c>
      <c r="C106" s="27">
        <v>390</v>
      </c>
      <c r="D106" s="27">
        <v>9</v>
      </c>
      <c r="E106" s="27">
        <v>3</v>
      </c>
      <c r="F106" s="190" t="s">
        <v>179</v>
      </c>
      <c r="G106" s="339"/>
      <c r="H106" s="339"/>
      <c r="I106" s="339"/>
      <c r="K106" s="319"/>
      <c r="L106" s="350"/>
      <c r="M106" s="275"/>
    </row>
    <row r="107" spans="1:13" ht="11.45" customHeight="1">
      <c r="A107" s="189" t="s">
        <v>180</v>
      </c>
      <c r="B107" s="27">
        <v>4074</v>
      </c>
      <c r="C107" s="27">
        <v>1973</v>
      </c>
      <c r="D107" s="27">
        <v>39</v>
      </c>
      <c r="E107" s="27">
        <v>21</v>
      </c>
      <c r="F107" s="190" t="s">
        <v>181</v>
      </c>
      <c r="G107" s="339"/>
      <c r="H107" s="339"/>
      <c r="I107" s="339"/>
      <c r="K107" s="319"/>
      <c r="L107" s="348"/>
      <c r="M107" s="275"/>
    </row>
    <row r="108" spans="1:13" ht="11.45" customHeight="1">
      <c r="A108" s="189" t="s">
        <v>182</v>
      </c>
      <c r="B108" s="27">
        <v>272</v>
      </c>
      <c r="C108" s="27">
        <v>152</v>
      </c>
      <c r="D108" s="27">
        <v>85</v>
      </c>
      <c r="E108" s="27">
        <v>51</v>
      </c>
      <c r="F108" s="190" t="s">
        <v>183</v>
      </c>
      <c r="G108" s="339"/>
      <c r="H108" s="339"/>
      <c r="I108" s="339"/>
      <c r="L108" s="348"/>
      <c r="M108" s="275"/>
    </row>
    <row r="109" spans="1:13" ht="11.45" customHeight="1">
      <c r="A109" s="66" t="s">
        <v>184</v>
      </c>
      <c r="B109" s="188">
        <f>SUM(B110:B111)</f>
        <v>2246</v>
      </c>
      <c r="C109" s="188">
        <f>SUM(C110:C111)</f>
        <v>1150</v>
      </c>
      <c r="D109" s="188">
        <f>SUM(D110:D111)</f>
        <v>60</v>
      </c>
      <c r="E109" s="188">
        <f>SUM(E110:E111)</f>
        <v>31</v>
      </c>
      <c r="F109" s="62" t="s">
        <v>185</v>
      </c>
      <c r="G109" s="339"/>
      <c r="H109" s="339"/>
      <c r="I109" s="339"/>
      <c r="L109" s="350"/>
      <c r="M109" s="310"/>
    </row>
    <row r="110" spans="1:13" ht="11.45" customHeight="1">
      <c r="A110" s="67" t="s">
        <v>186</v>
      </c>
      <c r="B110" s="27">
        <v>40</v>
      </c>
      <c r="C110" s="27">
        <v>20</v>
      </c>
      <c r="D110" s="27">
        <v>40</v>
      </c>
      <c r="E110" s="27">
        <v>20</v>
      </c>
      <c r="F110" s="68" t="s">
        <v>187</v>
      </c>
      <c r="G110" s="339"/>
      <c r="H110" s="339"/>
      <c r="I110" s="339"/>
      <c r="L110" s="348"/>
      <c r="M110" s="310"/>
    </row>
    <row r="111" spans="1:13" ht="11.45" customHeight="1">
      <c r="A111" s="69" t="s">
        <v>188</v>
      </c>
      <c r="B111" s="27">
        <v>2206</v>
      </c>
      <c r="C111" s="27">
        <v>1130</v>
      </c>
      <c r="D111" s="27">
        <v>20</v>
      </c>
      <c r="E111" s="27">
        <v>11</v>
      </c>
      <c r="F111" s="68" t="s">
        <v>189</v>
      </c>
      <c r="G111" s="339"/>
      <c r="H111" s="339"/>
      <c r="I111" s="339"/>
      <c r="L111" s="348"/>
      <c r="M111" s="275"/>
    </row>
    <row r="112" spans="1:13" ht="11.45" customHeight="1">
      <c r="A112" s="193" t="s">
        <v>196</v>
      </c>
      <c r="B112" s="194">
        <f>'prim 12'!B47+'prim 12'!B39+'prim 12'!B29+'prim 12'!B20+'prim 12'!B11+'prim 12'!B109+'prim 12'!B104+'prim 12'!B99+'prim 12'!B92+'prim 12'!B86+'prim 12'!B77+'prim 12'!B67</f>
        <v>594192</v>
      </c>
      <c r="C112" s="194">
        <f>'prim 12'!C47+'prim 12'!C39+'prim 12'!C29+'prim 12'!C20+'prim 12'!C11+'prim 12'!C109+'prim 12'!C104+'prim 12'!C99+'prim 12'!C92+'prim 12'!C86+'prim 12'!C77+'prim 12'!C67</f>
        <v>290072</v>
      </c>
      <c r="D112" s="194">
        <f>'prim 12'!D47+'prim 12'!D39+'prim 12'!D29+'prim 12'!D20+'prim 12'!D11+'prim 12'!D109+'prim 12'!D104+'prim 12'!D99+'prim 12'!D92+'prim 12'!D86+'prim 12'!D77+'prim 12'!D67</f>
        <v>321312</v>
      </c>
      <c r="E112" s="194">
        <f>'prim 12'!E47+'prim 12'!E39+'prim 12'!E29+'prim 12'!E20+'prim 12'!E11+'prim 12'!E109+'prim 12'!E104+'prim 12'!E99+'prim 12'!E92+'prim 12'!E86+'prim 12'!E77+'prim 12'!E67</f>
        <v>156275</v>
      </c>
      <c r="F112" s="195" t="s">
        <v>5</v>
      </c>
      <c r="G112" s="339"/>
      <c r="H112" s="339"/>
      <c r="I112" s="339"/>
      <c r="L112" s="348"/>
      <c r="M112" s="275"/>
    </row>
    <row r="113" spans="1:13" ht="11.45" customHeight="1">
      <c r="A113" s="312"/>
      <c r="B113" s="230"/>
      <c r="C113" s="230"/>
      <c r="D113" s="230"/>
      <c r="E113" s="230"/>
      <c r="F113" s="196"/>
      <c r="G113" s="339"/>
      <c r="H113" s="339"/>
      <c r="I113" s="339"/>
      <c r="L113" s="348"/>
      <c r="M113" s="275"/>
    </row>
    <row r="114" spans="1:13" ht="11.45" customHeight="1">
      <c r="A114" s="312"/>
      <c r="B114" s="230"/>
      <c r="C114" s="230"/>
      <c r="D114" s="230"/>
      <c r="E114" s="230"/>
      <c r="F114" s="196"/>
      <c r="G114" s="339"/>
      <c r="H114" s="339"/>
      <c r="I114" s="339"/>
      <c r="L114" s="350"/>
      <c r="M114" s="275"/>
    </row>
    <row r="115" spans="1:13" ht="11.45" customHeight="1">
      <c r="A115" s="312"/>
      <c r="B115" s="230"/>
      <c r="C115" s="230"/>
      <c r="D115" s="230"/>
      <c r="E115" s="230"/>
      <c r="F115" s="196"/>
      <c r="G115" s="339"/>
      <c r="H115" s="339"/>
      <c r="I115" s="339"/>
      <c r="L115" s="348"/>
      <c r="M115" s="275"/>
    </row>
    <row r="116" spans="1:13" ht="11.45" customHeight="1">
      <c r="A116" s="312"/>
      <c r="B116" s="230"/>
      <c r="C116" s="230"/>
      <c r="D116" s="230"/>
      <c r="E116" s="230"/>
      <c r="F116" s="196"/>
      <c r="G116" s="339"/>
      <c r="H116" s="339"/>
      <c r="I116" s="339"/>
      <c r="L116" s="348"/>
      <c r="M116" s="275"/>
    </row>
    <row r="117" spans="1:13" ht="11.45" customHeight="1">
      <c r="A117" s="6" t="s">
        <v>6</v>
      </c>
      <c r="B117" s="6"/>
      <c r="C117" s="6"/>
      <c r="D117" s="272"/>
      <c r="E117" s="116"/>
      <c r="F117" s="199" t="s">
        <v>7</v>
      </c>
      <c r="G117" s="339"/>
      <c r="H117" s="339"/>
      <c r="I117" s="339"/>
      <c r="L117" s="348"/>
      <c r="M117" s="275"/>
    </row>
    <row r="118" spans="1:13" ht="11.45" customHeight="1">
      <c r="A118" s="352"/>
      <c r="B118" s="352"/>
      <c r="C118" s="352"/>
      <c r="D118" s="352"/>
      <c r="E118" s="352"/>
      <c r="F118" s="352"/>
      <c r="G118" s="339"/>
      <c r="H118" s="339"/>
      <c r="I118" s="339"/>
      <c r="L118" s="346"/>
      <c r="M118" s="286"/>
    </row>
    <row r="119" spans="1:13" ht="11.45" customHeight="1">
      <c r="G119" s="339"/>
      <c r="H119" s="339"/>
      <c r="I119" s="339"/>
      <c r="L119" s="348"/>
      <c r="M119" s="310"/>
    </row>
    <row r="120" spans="1:13" ht="11.45" customHeight="1">
      <c r="G120" s="339"/>
      <c r="H120" s="339"/>
      <c r="I120" s="339"/>
      <c r="L120" s="348"/>
      <c r="M120" s="275"/>
    </row>
    <row r="121" spans="1:13" ht="11.45" customHeight="1">
      <c r="G121" s="339"/>
      <c r="H121" s="339"/>
      <c r="I121" s="339"/>
      <c r="L121" s="348"/>
      <c r="M121" s="275"/>
    </row>
    <row r="122" spans="1:13" ht="11.45" customHeight="1">
      <c r="G122" s="339"/>
      <c r="H122" s="339"/>
      <c r="I122" s="339"/>
      <c r="L122" s="348"/>
      <c r="M122" s="275"/>
    </row>
    <row r="123" spans="1:13" ht="11.45" customHeight="1">
      <c r="G123" s="339"/>
      <c r="H123" s="339"/>
      <c r="I123" s="339"/>
      <c r="L123" s="348"/>
      <c r="M123" s="275"/>
    </row>
    <row r="124" spans="1:13" ht="11.45" customHeight="1">
      <c r="G124" s="339"/>
      <c r="H124" s="339"/>
      <c r="I124" s="339"/>
      <c r="L124" s="348"/>
      <c r="M124" s="275"/>
    </row>
    <row r="125" spans="1:13" ht="11.45" customHeight="1">
      <c r="G125" s="339"/>
      <c r="H125" s="339"/>
      <c r="I125" s="339"/>
      <c r="L125" s="348"/>
      <c r="M125" s="275"/>
    </row>
    <row r="126" spans="1:13" ht="11.45" customHeight="1">
      <c r="G126" s="339"/>
      <c r="H126" s="339"/>
      <c r="I126" s="339"/>
      <c r="L126" s="350"/>
      <c r="M126" s="275"/>
    </row>
    <row r="127" spans="1:13" ht="11.45" customHeight="1">
      <c r="G127" s="339"/>
      <c r="H127" s="339"/>
      <c r="I127" s="339"/>
      <c r="L127" s="348"/>
      <c r="M127" s="275"/>
    </row>
    <row r="128" spans="1:13" ht="11.45" customHeight="1">
      <c r="G128" s="339"/>
      <c r="H128" s="339"/>
      <c r="I128" s="339"/>
      <c r="L128" s="348"/>
      <c r="M128" s="275"/>
    </row>
    <row r="129" spans="7:13" ht="11.45" customHeight="1">
      <c r="G129" s="339"/>
      <c r="H129" s="339"/>
      <c r="I129" s="339"/>
      <c r="L129" s="346"/>
      <c r="M129" s="286"/>
    </row>
    <row r="130" spans="7:13" ht="11.45" customHeight="1">
      <c r="G130" s="339"/>
      <c r="H130" s="339"/>
      <c r="I130" s="339"/>
      <c r="L130" s="348"/>
      <c r="M130" s="275"/>
    </row>
    <row r="131" spans="7:13" ht="11.45" customHeight="1">
      <c r="G131" s="339"/>
      <c r="H131" s="339"/>
      <c r="I131" s="339"/>
      <c r="L131" s="348"/>
      <c r="M131" s="275"/>
    </row>
    <row r="132" spans="7:13" ht="11.45" customHeight="1">
      <c r="G132" s="339"/>
      <c r="H132" s="339"/>
      <c r="I132" s="339"/>
      <c r="L132" s="348"/>
      <c r="M132" s="310"/>
    </row>
    <row r="133" spans="7:13" ht="11.45" customHeight="1">
      <c r="G133" s="339"/>
      <c r="H133" s="339"/>
      <c r="I133" s="339"/>
      <c r="L133" s="350"/>
      <c r="M133" s="275"/>
    </row>
    <row r="134" spans="7:13" ht="11.45" customHeight="1">
      <c r="G134" s="339"/>
      <c r="H134" s="339"/>
      <c r="I134" s="339"/>
      <c r="L134" s="348"/>
      <c r="M134" s="275"/>
    </row>
    <row r="135" spans="7:13" ht="11.45" customHeight="1">
      <c r="G135" s="339"/>
      <c r="H135" s="339"/>
      <c r="I135" s="339"/>
      <c r="L135" s="348"/>
      <c r="M135" s="275"/>
    </row>
    <row r="136" spans="7:13" ht="11.45" customHeight="1">
      <c r="G136" s="339"/>
      <c r="H136" s="339"/>
      <c r="I136" s="339"/>
      <c r="L136" s="348"/>
      <c r="M136" s="275"/>
    </row>
    <row r="137" spans="7:13" ht="11.45" customHeight="1">
      <c r="G137" s="339"/>
      <c r="H137" s="339"/>
      <c r="I137" s="339"/>
      <c r="L137" s="348"/>
      <c r="M137" s="275"/>
    </row>
    <row r="138" spans="7:13" ht="11.45" customHeight="1">
      <c r="G138" s="339"/>
      <c r="H138" s="339"/>
      <c r="I138" s="339"/>
      <c r="L138" s="346"/>
      <c r="M138" s="286"/>
    </row>
    <row r="139" spans="7:13" ht="11.45" customHeight="1">
      <c r="G139" s="339"/>
      <c r="H139" s="339"/>
      <c r="I139" s="339"/>
      <c r="L139" s="348"/>
      <c r="M139" s="275"/>
    </row>
    <row r="140" spans="7:13" ht="11.45" customHeight="1">
      <c r="L140" s="348"/>
      <c r="M140" s="275"/>
    </row>
    <row r="141" spans="7:13" ht="11.45" customHeight="1">
      <c r="L141" s="350"/>
      <c r="M141" s="275"/>
    </row>
    <row r="142" spans="7:13" ht="11.45" customHeight="1">
      <c r="L142" s="348"/>
      <c r="M142" s="310"/>
    </row>
    <row r="143" spans="7:13" ht="11.45" customHeight="1">
      <c r="L143" s="348"/>
      <c r="M143" s="275"/>
    </row>
    <row r="144" spans="7:13" ht="11.45" customHeight="1">
      <c r="L144" s="346"/>
      <c r="M144" s="286"/>
    </row>
    <row r="145" spans="12:13" s="318" customFormat="1" ht="11.45" customHeight="1">
      <c r="L145" s="348"/>
      <c r="M145" s="310"/>
    </row>
    <row r="146" spans="12:13" s="318" customFormat="1" ht="11.45" customHeight="1">
      <c r="L146" s="348"/>
      <c r="M146" s="275"/>
    </row>
    <row r="147" spans="12:13" s="318" customFormat="1" ht="11.45" customHeight="1">
      <c r="L147" s="348"/>
      <c r="M147" s="275"/>
    </row>
    <row r="148" spans="12:13" s="318" customFormat="1" ht="11.45" customHeight="1">
      <c r="L148" s="350"/>
      <c r="M148" s="275"/>
    </row>
    <row r="149" spans="12:13" s="318" customFormat="1" ht="11.45" customHeight="1">
      <c r="L149" s="348"/>
      <c r="M149" s="275"/>
    </row>
    <row r="150" spans="12:13" s="318" customFormat="1" ht="11.45" customHeight="1">
      <c r="L150" s="348"/>
      <c r="M150" s="275"/>
    </row>
    <row r="151" spans="12:13" s="318" customFormat="1" ht="11.45" customHeight="1">
      <c r="L151" s="346"/>
      <c r="M151" s="286"/>
    </row>
  </sheetData>
  <mergeCells count="2">
    <mergeCell ref="E3:F3"/>
    <mergeCell ref="E59:F59"/>
  </mergeCells>
  <pageMargins left="0.78740157480314965" right="0.78740157480314965" top="1.1811023622047245" bottom="0.98425196850393704" header="0.51181102362204722" footer="0.51181102362204722"/>
  <pageSetup paperSize="9" scale="74" orientation="portrait" r:id="rId1"/>
  <headerFooter alignWithMargins="0"/>
  <rowBreaks count="1" manualBreakCount="1">
    <brk id="5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1">
    <tabColor rgb="FF00B050"/>
  </sheetPr>
  <dimension ref="A1:K143"/>
  <sheetViews>
    <sheetView showGridLines="0" view="pageLayout" zoomScaleNormal="100" workbookViewId="0">
      <selection activeCell="A25" sqref="A25:G25"/>
    </sheetView>
  </sheetViews>
  <sheetFormatPr baseColWidth="10" defaultColWidth="11" defaultRowHeight="12.75"/>
  <cols>
    <col min="1" max="1" width="30.7109375" style="369" customWidth="1"/>
    <col min="2" max="5" width="10.7109375" style="368" customWidth="1"/>
    <col min="6" max="6" width="31.7109375" style="369" customWidth="1"/>
    <col min="7" max="45" width="11.7109375" style="369" customWidth="1"/>
    <col min="46" max="48" width="11" style="369" customWidth="1"/>
    <col min="49" max="49" width="14.42578125" style="369" customWidth="1"/>
    <col min="50" max="50" width="4.140625" style="369" customWidth="1"/>
    <col min="51" max="51" width="13.28515625" style="369" customWidth="1"/>
    <col min="52" max="52" width="28.140625" style="369" customWidth="1"/>
    <col min="53" max="53" width="11" style="369" customWidth="1"/>
    <col min="54" max="54" width="14.42578125" style="369" customWidth="1"/>
    <col min="55" max="55" width="4.140625" style="369" customWidth="1"/>
    <col min="56" max="57" width="11" style="369" customWidth="1"/>
    <col min="58" max="58" width="14.42578125" style="369" customWidth="1"/>
    <col min="59" max="59" width="4.140625" style="369" customWidth="1"/>
    <col min="60" max="60" width="14.42578125" style="369" customWidth="1"/>
    <col min="61" max="16384" width="11" style="369"/>
  </cols>
  <sheetData>
    <row r="1" spans="1:11" ht="24.75" customHeight="1">
      <c r="A1" s="1124" t="s">
        <v>200</v>
      </c>
      <c r="B1" s="1125"/>
      <c r="C1" s="1125"/>
      <c r="D1" s="1125"/>
      <c r="E1" s="1125"/>
      <c r="F1" s="1108" t="s">
        <v>201</v>
      </c>
      <c r="K1" s="370"/>
    </row>
    <row r="2" spans="1:11" ht="18.95" customHeight="1">
      <c r="F2" s="371"/>
    </row>
    <row r="3" spans="1:11" ht="21.75">
      <c r="A3" s="1123" t="s">
        <v>630</v>
      </c>
      <c r="E3" s="1269" t="s">
        <v>631</v>
      </c>
      <c r="F3" s="1270"/>
      <c r="G3" s="372"/>
      <c r="J3" s="373"/>
      <c r="K3" s="374"/>
    </row>
    <row r="4" spans="1:11" ht="20.25">
      <c r="A4" s="1123" t="s">
        <v>619</v>
      </c>
      <c r="E4" s="1269" t="s">
        <v>632</v>
      </c>
      <c r="F4" s="1271"/>
      <c r="J4" s="373"/>
      <c r="K4" s="375"/>
    </row>
    <row r="5" spans="1:11" ht="18.95" customHeight="1">
      <c r="A5" s="376"/>
      <c r="B5" s="377"/>
      <c r="C5" s="377"/>
      <c r="D5" s="377"/>
      <c r="E5" s="377"/>
      <c r="F5" s="378"/>
      <c r="G5" s="376"/>
      <c r="K5" s="379"/>
    </row>
    <row r="6" spans="1:11" ht="16.5" customHeight="1">
      <c r="A6" s="174" t="s">
        <v>574</v>
      </c>
      <c r="B6" s="380"/>
      <c r="C6" s="381" t="s">
        <v>212</v>
      </c>
      <c r="D6" s="380"/>
      <c r="E6" s="382" t="s">
        <v>213</v>
      </c>
      <c r="F6" s="175" t="s">
        <v>575</v>
      </c>
      <c r="G6" s="376"/>
      <c r="K6" s="379"/>
    </row>
    <row r="7" spans="1:11" ht="12.95" customHeight="1">
      <c r="A7" s="176"/>
      <c r="B7" s="383" t="s">
        <v>214</v>
      </c>
      <c r="C7" s="384"/>
      <c r="D7" s="385" t="s">
        <v>569</v>
      </c>
      <c r="E7" s="386"/>
      <c r="F7" s="176"/>
      <c r="G7" s="373"/>
      <c r="H7" s="387"/>
      <c r="I7" s="373"/>
      <c r="J7" s="113"/>
      <c r="K7" s="379"/>
    </row>
    <row r="8" spans="1:11" ht="12.95" customHeight="1">
      <c r="A8" s="99"/>
      <c r="B8" s="388" t="s">
        <v>5</v>
      </c>
      <c r="C8" s="388" t="s">
        <v>216</v>
      </c>
      <c r="D8" s="388" t="s">
        <v>5</v>
      </c>
      <c r="E8" s="388" t="s">
        <v>216</v>
      </c>
      <c r="F8" s="251"/>
      <c r="G8" s="373"/>
      <c r="H8" s="387"/>
      <c r="I8" s="373"/>
      <c r="J8" s="113"/>
      <c r="K8" s="379"/>
    </row>
    <row r="9" spans="1:11" ht="12.95" customHeight="1">
      <c r="A9" s="180"/>
      <c r="B9" s="389" t="s">
        <v>191</v>
      </c>
      <c r="C9" s="389" t="s">
        <v>14</v>
      </c>
      <c r="D9" s="389" t="s">
        <v>191</v>
      </c>
      <c r="E9" s="389" t="s">
        <v>14</v>
      </c>
      <c r="F9" s="184"/>
      <c r="G9" s="390"/>
      <c r="H9" s="390"/>
      <c r="I9" s="390"/>
      <c r="J9" s="390"/>
      <c r="K9" s="379"/>
    </row>
    <row r="10" spans="1:11" ht="8.1" customHeight="1">
      <c r="B10" s="391"/>
      <c r="C10" s="389"/>
      <c r="D10" s="391"/>
      <c r="E10" s="389"/>
      <c r="F10" s="378"/>
      <c r="G10" s="373"/>
      <c r="H10" s="373"/>
      <c r="I10" s="373"/>
      <c r="J10" s="373"/>
      <c r="K10" s="379"/>
    </row>
    <row r="11" spans="1:11" s="373" customFormat="1" ht="17.100000000000001" customHeight="1">
      <c r="A11" s="288" t="s">
        <v>15</v>
      </c>
      <c r="B11" s="143">
        <f>SUM(B12:B19)</f>
        <v>61970</v>
      </c>
      <c r="C11" s="143">
        <f>SUM(C12:C19)</f>
        <v>30030</v>
      </c>
      <c r="D11" s="143">
        <f>SUM(D12:D19)</f>
        <v>27940</v>
      </c>
      <c r="E11" s="143">
        <f>SUM(E12:E19)</f>
        <v>13445</v>
      </c>
      <c r="F11" s="289" t="s">
        <v>16</v>
      </c>
      <c r="G11" s="392"/>
      <c r="H11" s="392"/>
      <c r="I11" s="392"/>
      <c r="J11" s="392"/>
      <c r="K11" s="286"/>
    </row>
    <row r="12" spans="1:11" ht="17.100000000000001" customHeight="1">
      <c r="A12" s="69" t="s">
        <v>17</v>
      </c>
      <c r="B12" s="27">
        <v>6179</v>
      </c>
      <c r="C12" s="27">
        <v>2932</v>
      </c>
      <c r="D12" s="27">
        <v>4138</v>
      </c>
      <c r="E12" s="27">
        <v>1962</v>
      </c>
      <c r="F12" s="293" t="s">
        <v>18</v>
      </c>
      <c r="G12" s="145"/>
      <c r="H12" s="145"/>
      <c r="I12" s="145"/>
      <c r="J12" s="393"/>
      <c r="K12" s="294"/>
    </row>
    <row r="13" spans="1:11" ht="17.100000000000001" customHeight="1">
      <c r="A13" s="69" t="s">
        <v>19</v>
      </c>
      <c r="B13" s="27">
        <v>8385</v>
      </c>
      <c r="C13" s="27">
        <v>4061</v>
      </c>
      <c r="D13" s="27">
        <v>7597</v>
      </c>
      <c r="E13" s="27">
        <v>3684</v>
      </c>
      <c r="F13" s="293" t="s">
        <v>20</v>
      </c>
      <c r="G13" s="145"/>
      <c r="H13" s="145"/>
      <c r="I13" s="145"/>
      <c r="J13" s="393"/>
      <c r="K13" s="296"/>
    </row>
    <row r="14" spans="1:11" ht="17.100000000000001" customHeight="1">
      <c r="A14" s="295" t="s">
        <v>21</v>
      </c>
      <c r="B14" s="27">
        <v>1641</v>
      </c>
      <c r="C14" s="27">
        <v>818</v>
      </c>
      <c r="D14" s="27">
        <v>1641</v>
      </c>
      <c r="E14" s="27">
        <v>818</v>
      </c>
      <c r="F14" s="293" t="s">
        <v>22</v>
      </c>
      <c r="G14" s="147"/>
      <c r="H14" s="147"/>
      <c r="I14" s="147"/>
      <c r="J14" s="393"/>
      <c r="K14" s="296"/>
    </row>
    <row r="15" spans="1:11" ht="17.100000000000001" customHeight="1">
      <c r="A15" s="297" t="s">
        <v>23</v>
      </c>
      <c r="B15" s="27">
        <v>8742</v>
      </c>
      <c r="C15" s="27">
        <v>4282</v>
      </c>
      <c r="D15" s="27">
        <v>4796</v>
      </c>
      <c r="E15" s="27">
        <v>2317</v>
      </c>
      <c r="F15" s="293" t="s">
        <v>24</v>
      </c>
      <c r="G15" s="145"/>
      <c r="H15" s="145"/>
      <c r="I15" s="145"/>
      <c r="J15" s="393"/>
      <c r="K15" s="296"/>
    </row>
    <row r="16" spans="1:11" ht="17.100000000000001" customHeight="1">
      <c r="A16" s="297" t="s">
        <v>25</v>
      </c>
      <c r="B16" s="27">
        <v>5759</v>
      </c>
      <c r="C16" s="27">
        <v>2756</v>
      </c>
      <c r="D16" s="27">
        <v>4805</v>
      </c>
      <c r="E16" s="27">
        <v>2302</v>
      </c>
      <c r="F16" s="293" t="s">
        <v>26</v>
      </c>
      <c r="G16" s="145"/>
      <c r="H16" s="145"/>
      <c r="I16" s="145"/>
      <c r="J16" s="393"/>
      <c r="K16" s="296"/>
    </row>
    <row r="17" spans="1:11" ht="17.100000000000001" customHeight="1">
      <c r="A17" s="297" t="s">
        <v>27</v>
      </c>
      <c r="B17" s="27">
        <v>17924</v>
      </c>
      <c r="C17" s="27">
        <v>8645</v>
      </c>
      <c r="D17" s="27">
        <v>1446</v>
      </c>
      <c r="E17" s="27">
        <v>639</v>
      </c>
      <c r="F17" s="293" t="s">
        <v>28</v>
      </c>
      <c r="G17" s="145"/>
      <c r="H17" s="145"/>
      <c r="I17" s="145"/>
      <c r="J17" s="393"/>
      <c r="K17" s="296"/>
    </row>
    <row r="18" spans="1:11" ht="17.100000000000001" customHeight="1">
      <c r="A18" s="297" t="s">
        <v>29</v>
      </c>
      <c r="B18" s="27">
        <v>9277</v>
      </c>
      <c r="C18" s="27">
        <v>4510</v>
      </c>
      <c r="D18" s="27">
        <v>3265</v>
      </c>
      <c r="E18" s="27">
        <v>1604</v>
      </c>
      <c r="F18" s="293" t="s">
        <v>30</v>
      </c>
      <c r="G18" s="147"/>
      <c r="H18" s="147"/>
      <c r="I18" s="147"/>
      <c r="J18" s="393"/>
      <c r="K18" s="296"/>
    </row>
    <row r="19" spans="1:11" ht="17.100000000000001" customHeight="1">
      <c r="A19" s="297" t="s">
        <v>31</v>
      </c>
      <c r="B19" s="27">
        <v>4063</v>
      </c>
      <c r="C19" s="27">
        <v>2026</v>
      </c>
      <c r="D19" s="27">
        <v>252</v>
      </c>
      <c r="E19" s="27">
        <v>119</v>
      </c>
      <c r="F19" s="293" t="s">
        <v>32</v>
      </c>
      <c r="G19" s="145"/>
      <c r="H19" s="145"/>
      <c r="I19" s="145"/>
      <c r="J19" s="393"/>
      <c r="K19" s="296"/>
    </row>
    <row r="20" spans="1:11" ht="17.100000000000001" customHeight="1">
      <c r="A20" s="66" t="s">
        <v>33</v>
      </c>
      <c r="B20" s="143">
        <f>SUM(B21:B28)</f>
        <v>36751</v>
      </c>
      <c r="C20" s="143">
        <f>SUM(C21:C28)</f>
        <v>17551</v>
      </c>
      <c r="D20" s="143">
        <f>SUM(D21:D28)</f>
        <v>14570</v>
      </c>
      <c r="E20" s="143">
        <f>SUM(E21:E28)</f>
        <v>6860</v>
      </c>
      <c r="F20" s="298" t="s">
        <v>34</v>
      </c>
      <c r="G20" s="145"/>
      <c r="H20" s="145"/>
      <c r="I20" s="145"/>
      <c r="J20" s="393"/>
      <c r="K20" s="296"/>
    </row>
    <row r="21" spans="1:11" ht="17.100000000000001" customHeight="1">
      <c r="A21" s="299" t="s">
        <v>35</v>
      </c>
      <c r="B21" s="27">
        <v>4437</v>
      </c>
      <c r="C21" s="27">
        <v>2148</v>
      </c>
      <c r="D21" s="27">
        <v>1821</v>
      </c>
      <c r="E21" s="27">
        <v>863</v>
      </c>
      <c r="F21" s="300" t="s">
        <v>36</v>
      </c>
      <c r="G21" s="145"/>
      <c r="H21" s="145"/>
      <c r="I21" s="145"/>
      <c r="J21" s="393"/>
      <c r="K21" s="294"/>
    </row>
    <row r="22" spans="1:11" ht="17.100000000000001" customHeight="1">
      <c r="A22" s="69" t="s">
        <v>37</v>
      </c>
      <c r="B22" s="27">
        <v>3322</v>
      </c>
      <c r="C22" s="27">
        <v>1587</v>
      </c>
      <c r="D22" s="27">
        <v>2463</v>
      </c>
      <c r="E22" s="27">
        <v>1158</v>
      </c>
      <c r="F22" s="301" t="s">
        <v>38</v>
      </c>
      <c r="G22" s="145"/>
      <c r="H22" s="145"/>
      <c r="I22" s="145"/>
      <c r="J22" s="393"/>
      <c r="K22" s="294"/>
    </row>
    <row r="23" spans="1:11" ht="17.100000000000001" customHeight="1">
      <c r="A23" s="69" t="s">
        <v>39</v>
      </c>
      <c r="B23" s="27">
        <v>2445</v>
      </c>
      <c r="C23" s="27">
        <v>1134</v>
      </c>
      <c r="D23" s="27">
        <v>1771</v>
      </c>
      <c r="E23" s="27">
        <v>814</v>
      </c>
      <c r="F23" s="301" t="s">
        <v>40</v>
      </c>
      <c r="G23" s="145"/>
      <c r="H23" s="145"/>
      <c r="I23" s="145"/>
      <c r="J23" s="393"/>
      <c r="K23" s="296"/>
    </row>
    <row r="24" spans="1:11" ht="17.100000000000001" customHeight="1">
      <c r="A24" s="69" t="s">
        <v>41</v>
      </c>
      <c r="B24" s="27">
        <v>3959</v>
      </c>
      <c r="C24" s="27">
        <v>1896</v>
      </c>
      <c r="D24" s="27">
        <v>2216</v>
      </c>
      <c r="E24" s="27">
        <v>1039</v>
      </c>
      <c r="F24" s="293" t="s">
        <v>42</v>
      </c>
      <c r="G24" s="147"/>
      <c r="H24" s="147"/>
      <c r="I24" s="147"/>
      <c r="J24" s="393"/>
      <c r="K24" s="296"/>
    </row>
    <row r="25" spans="1:11" ht="17.100000000000001" customHeight="1">
      <c r="A25" s="69" t="s">
        <v>43</v>
      </c>
      <c r="B25" s="27">
        <v>1928</v>
      </c>
      <c r="C25" s="27">
        <v>897</v>
      </c>
      <c r="D25" s="27">
        <v>814</v>
      </c>
      <c r="E25" s="27">
        <v>359</v>
      </c>
      <c r="F25" s="301" t="s">
        <v>44</v>
      </c>
      <c r="G25" s="145"/>
      <c r="H25" s="145"/>
      <c r="I25" s="145"/>
      <c r="J25" s="393"/>
      <c r="K25" s="296"/>
    </row>
    <row r="26" spans="1:11" s="373" customFormat="1" ht="17.100000000000001" customHeight="1">
      <c r="A26" s="69" t="s">
        <v>45</v>
      </c>
      <c r="B26" s="27">
        <v>8925</v>
      </c>
      <c r="C26" s="27">
        <v>4256</v>
      </c>
      <c r="D26" s="27">
        <v>3246</v>
      </c>
      <c r="E26" s="27">
        <v>1556</v>
      </c>
      <c r="F26" s="301" t="s">
        <v>46</v>
      </c>
      <c r="G26" s="145"/>
      <c r="H26" s="145"/>
      <c r="I26" s="145"/>
      <c r="J26" s="392"/>
      <c r="K26" s="286"/>
    </row>
    <row r="27" spans="1:11" ht="17.100000000000001" customHeight="1">
      <c r="A27" s="69" t="s">
        <v>47</v>
      </c>
      <c r="B27" s="27">
        <v>7738</v>
      </c>
      <c r="C27" s="27">
        <v>3693</v>
      </c>
      <c r="D27" s="27">
        <v>821</v>
      </c>
      <c r="E27" s="27">
        <v>386</v>
      </c>
      <c r="F27" s="301" t="s">
        <v>48</v>
      </c>
      <c r="G27" s="145"/>
      <c r="H27" s="145"/>
      <c r="I27" s="145"/>
      <c r="J27" s="393"/>
      <c r="K27" s="294"/>
    </row>
    <row r="28" spans="1:11" ht="17.100000000000001" customHeight="1">
      <c r="A28" s="69" t="s">
        <v>49</v>
      </c>
      <c r="B28" s="27">
        <v>3997</v>
      </c>
      <c r="C28" s="27">
        <v>1940</v>
      </c>
      <c r="D28" s="27">
        <v>1418</v>
      </c>
      <c r="E28" s="27">
        <v>685</v>
      </c>
      <c r="F28" s="301" t="s">
        <v>50</v>
      </c>
      <c r="G28" s="145"/>
      <c r="H28" s="145"/>
      <c r="I28" s="145"/>
      <c r="J28" s="393"/>
      <c r="K28" s="296"/>
    </row>
    <row r="29" spans="1:11" ht="17.100000000000001" customHeight="1">
      <c r="A29" s="288" t="s">
        <v>51</v>
      </c>
      <c r="B29" s="143">
        <f>SUM(B30:B38)</f>
        <v>71742</v>
      </c>
      <c r="C29" s="143">
        <f>SUM(C30:C38)</f>
        <v>34293</v>
      </c>
      <c r="D29" s="143">
        <f>SUM(D30:D38)</f>
        <v>35530</v>
      </c>
      <c r="E29" s="143">
        <f>SUM(E30:E38)</f>
        <v>16719</v>
      </c>
      <c r="F29" s="289" t="s">
        <v>52</v>
      </c>
      <c r="G29" s="145"/>
      <c r="H29" s="145"/>
      <c r="I29" s="145"/>
      <c r="J29" s="393"/>
      <c r="K29" s="296"/>
    </row>
    <row r="30" spans="1:11" ht="17.100000000000001" customHeight="1">
      <c r="A30" s="302" t="s">
        <v>53</v>
      </c>
      <c r="B30" s="27">
        <v>12393</v>
      </c>
      <c r="C30" s="27">
        <v>5944</v>
      </c>
      <c r="D30" s="27">
        <v>3616</v>
      </c>
      <c r="E30" s="27">
        <v>1707</v>
      </c>
      <c r="F30" s="293" t="s">
        <v>54</v>
      </c>
      <c r="G30" s="145"/>
      <c r="H30" s="145"/>
      <c r="I30" s="145"/>
      <c r="J30" s="393"/>
      <c r="K30" s="296"/>
    </row>
    <row r="31" spans="1:11" ht="17.100000000000001" customHeight="1">
      <c r="A31" s="303" t="s">
        <v>55</v>
      </c>
      <c r="B31" s="27">
        <v>4044</v>
      </c>
      <c r="C31" s="27">
        <v>1923</v>
      </c>
      <c r="D31" s="27">
        <v>2878</v>
      </c>
      <c r="E31" s="27">
        <v>1382</v>
      </c>
      <c r="F31" s="293" t="s">
        <v>56</v>
      </c>
      <c r="G31" s="145"/>
      <c r="H31" s="145"/>
      <c r="I31" s="145"/>
      <c r="J31" s="393"/>
      <c r="K31" s="296"/>
    </row>
    <row r="32" spans="1:11" ht="17.100000000000001" customHeight="1">
      <c r="A32" s="302" t="s">
        <v>57</v>
      </c>
      <c r="B32" s="27">
        <v>4533</v>
      </c>
      <c r="C32" s="27">
        <v>2195</v>
      </c>
      <c r="D32" s="27">
        <v>2672</v>
      </c>
      <c r="E32" s="27">
        <v>1281</v>
      </c>
      <c r="F32" s="293" t="s">
        <v>58</v>
      </c>
      <c r="G32" s="145"/>
      <c r="H32" s="145"/>
      <c r="I32" s="145"/>
      <c r="J32" s="393"/>
      <c r="K32" s="296"/>
    </row>
    <row r="33" spans="1:11" ht="17.100000000000001" customHeight="1">
      <c r="A33" s="69" t="s">
        <v>59</v>
      </c>
      <c r="B33" s="27">
        <v>17927</v>
      </c>
      <c r="C33" s="27">
        <v>8856</v>
      </c>
      <c r="D33" s="27">
        <v>1058</v>
      </c>
      <c r="E33" s="27">
        <v>497</v>
      </c>
      <c r="F33" s="293" t="s">
        <v>60</v>
      </c>
      <c r="G33" s="145"/>
      <c r="H33" s="145"/>
      <c r="I33" s="145"/>
      <c r="J33" s="393"/>
      <c r="K33" s="296"/>
    </row>
    <row r="34" spans="1:11" ht="17.100000000000001" customHeight="1">
      <c r="A34" s="303" t="s">
        <v>61</v>
      </c>
      <c r="B34" s="27">
        <v>2481</v>
      </c>
      <c r="C34" s="27">
        <v>1156</v>
      </c>
      <c r="D34" s="27">
        <v>1553</v>
      </c>
      <c r="E34" s="27">
        <v>716</v>
      </c>
      <c r="F34" s="293" t="s">
        <v>62</v>
      </c>
      <c r="G34" s="147"/>
      <c r="H34" s="147"/>
      <c r="I34" s="147"/>
      <c r="J34" s="393"/>
      <c r="K34" s="296"/>
    </row>
    <row r="35" spans="1:11" s="373" customFormat="1" ht="17.100000000000001" customHeight="1">
      <c r="A35" s="69" t="s">
        <v>63</v>
      </c>
      <c r="B35" s="27">
        <v>4595</v>
      </c>
      <c r="C35" s="27">
        <v>2158</v>
      </c>
      <c r="D35" s="27">
        <v>2618</v>
      </c>
      <c r="E35" s="27">
        <v>1257</v>
      </c>
      <c r="F35" s="293" t="s">
        <v>64</v>
      </c>
      <c r="G35" s="145"/>
      <c r="H35" s="145"/>
      <c r="I35" s="145"/>
      <c r="J35" s="392"/>
      <c r="K35" s="286"/>
    </row>
    <row r="36" spans="1:11" ht="17.100000000000001" customHeight="1">
      <c r="A36" s="69" t="s">
        <v>65</v>
      </c>
      <c r="B36" s="27">
        <v>13247</v>
      </c>
      <c r="C36" s="27">
        <v>6216</v>
      </c>
      <c r="D36" s="27">
        <v>11592</v>
      </c>
      <c r="E36" s="27">
        <v>5437</v>
      </c>
      <c r="F36" s="293" t="s">
        <v>66</v>
      </c>
      <c r="G36" s="145"/>
      <c r="H36" s="145"/>
      <c r="I36" s="145"/>
      <c r="J36" s="393"/>
      <c r="K36" s="296"/>
    </row>
    <row r="37" spans="1:11" ht="17.100000000000001" customHeight="1">
      <c r="A37" s="69" t="s">
        <v>67</v>
      </c>
      <c r="B37" s="27">
        <v>8556</v>
      </c>
      <c r="C37" s="27">
        <v>4041</v>
      </c>
      <c r="D37" s="27">
        <v>5664</v>
      </c>
      <c r="E37" s="27">
        <v>2680</v>
      </c>
      <c r="F37" s="293" t="s">
        <v>68</v>
      </c>
      <c r="G37" s="145"/>
      <c r="H37" s="145"/>
      <c r="I37" s="145"/>
      <c r="J37" s="393"/>
      <c r="K37" s="296"/>
    </row>
    <row r="38" spans="1:11" ht="17.100000000000001" customHeight="1">
      <c r="A38" s="69" t="s">
        <v>69</v>
      </c>
      <c r="B38" s="27">
        <v>3966</v>
      </c>
      <c r="C38" s="27">
        <v>1804</v>
      </c>
      <c r="D38" s="27">
        <v>3879</v>
      </c>
      <c r="E38" s="27">
        <v>1762</v>
      </c>
      <c r="F38" s="293" t="s">
        <v>70</v>
      </c>
      <c r="G38" s="147"/>
      <c r="H38" s="147"/>
      <c r="I38" s="147"/>
      <c r="J38" s="393"/>
      <c r="K38" s="296"/>
    </row>
    <row r="39" spans="1:11" ht="17.100000000000001" customHeight="1">
      <c r="A39" s="53" t="s">
        <v>71</v>
      </c>
      <c r="B39" s="143">
        <f>SUM(B40:B46)</f>
        <v>70539</v>
      </c>
      <c r="C39" s="143">
        <f>SUM(C40:C46)</f>
        <v>34053</v>
      </c>
      <c r="D39" s="143">
        <f>SUM(D40:D46)</f>
        <v>33762</v>
      </c>
      <c r="E39" s="143">
        <f>SUM(E40:E46)</f>
        <v>16165</v>
      </c>
      <c r="F39" s="289" t="s">
        <v>72</v>
      </c>
      <c r="G39" s="145"/>
      <c r="H39" s="145"/>
      <c r="I39" s="145"/>
      <c r="J39" s="393"/>
      <c r="K39" s="294"/>
    </row>
    <row r="40" spans="1:11" ht="17.100000000000001" customHeight="1">
      <c r="A40" s="302" t="s">
        <v>73</v>
      </c>
      <c r="B40" s="27">
        <v>18784</v>
      </c>
      <c r="C40" s="27">
        <v>9000</v>
      </c>
      <c r="D40" s="27">
        <v>12120</v>
      </c>
      <c r="E40" s="27">
        <v>5776</v>
      </c>
      <c r="F40" s="301" t="s">
        <v>74</v>
      </c>
      <c r="G40" s="145"/>
      <c r="H40" s="145"/>
      <c r="I40" s="145"/>
      <c r="J40" s="393"/>
      <c r="K40" s="296"/>
    </row>
    <row r="41" spans="1:11" ht="17.100000000000001" customHeight="1">
      <c r="A41" s="302" t="s">
        <v>75</v>
      </c>
      <c r="B41" s="27">
        <v>9487</v>
      </c>
      <c r="C41" s="27">
        <v>4527</v>
      </c>
      <c r="D41" s="27">
        <v>5210</v>
      </c>
      <c r="E41" s="27">
        <v>2495</v>
      </c>
      <c r="F41" s="293" t="s">
        <v>76</v>
      </c>
      <c r="G41" s="145"/>
      <c r="H41" s="145"/>
      <c r="I41" s="145"/>
      <c r="J41" s="393"/>
      <c r="K41" s="294"/>
    </row>
    <row r="42" spans="1:11" ht="17.100000000000001" customHeight="1">
      <c r="A42" s="302" t="s">
        <v>77</v>
      </c>
      <c r="B42" s="27">
        <v>3926</v>
      </c>
      <c r="C42" s="27">
        <v>1945</v>
      </c>
      <c r="D42" s="27">
        <v>0</v>
      </c>
      <c r="E42" s="27">
        <v>0</v>
      </c>
      <c r="F42" s="293" t="s">
        <v>78</v>
      </c>
      <c r="G42" s="145"/>
      <c r="H42" s="145"/>
      <c r="I42" s="145"/>
      <c r="J42" s="393"/>
      <c r="K42" s="296"/>
    </row>
    <row r="43" spans="1:11" ht="17.100000000000001" customHeight="1">
      <c r="A43" s="302" t="s">
        <v>79</v>
      </c>
      <c r="B43" s="27">
        <v>13032</v>
      </c>
      <c r="C43" s="27">
        <v>6315</v>
      </c>
      <c r="D43" s="27">
        <v>1642</v>
      </c>
      <c r="E43" s="27">
        <v>756</v>
      </c>
      <c r="F43" s="293" t="s">
        <v>80</v>
      </c>
      <c r="G43" s="147"/>
      <c r="H43" s="147"/>
      <c r="I43" s="147"/>
      <c r="J43" s="393"/>
      <c r="K43" s="296"/>
    </row>
    <row r="44" spans="1:11" ht="17.100000000000001" customHeight="1">
      <c r="A44" s="302" t="s">
        <v>81</v>
      </c>
      <c r="B44" s="27">
        <v>10322</v>
      </c>
      <c r="C44" s="27">
        <v>5013</v>
      </c>
      <c r="D44" s="27">
        <v>7938</v>
      </c>
      <c r="E44" s="27">
        <v>3848</v>
      </c>
      <c r="F44" s="301" t="s">
        <v>82</v>
      </c>
      <c r="G44" s="145"/>
      <c r="H44" s="145"/>
      <c r="I44" s="145"/>
      <c r="J44" s="393"/>
      <c r="K44" s="296"/>
    </row>
    <row r="45" spans="1:11" ht="17.100000000000001" customHeight="1">
      <c r="A45" s="302" t="s">
        <v>83</v>
      </c>
      <c r="B45" s="27">
        <v>6099</v>
      </c>
      <c r="C45" s="27">
        <v>2931</v>
      </c>
      <c r="D45" s="27">
        <v>3955</v>
      </c>
      <c r="E45" s="27">
        <v>1886</v>
      </c>
      <c r="F45" s="301" t="s">
        <v>84</v>
      </c>
      <c r="G45" s="145"/>
      <c r="H45" s="145"/>
      <c r="I45" s="145"/>
      <c r="J45" s="393"/>
      <c r="K45" s="296"/>
    </row>
    <row r="46" spans="1:11" ht="17.100000000000001" customHeight="1">
      <c r="A46" s="302" t="s">
        <v>85</v>
      </c>
      <c r="B46" s="27">
        <v>8889</v>
      </c>
      <c r="C46" s="27">
        <v>4322</v>
      </c>
      <c r="D46" s="27">
        <v>2897</v>
      </c>
      <c r="E46" s="27">
        <v>1404</v>
      </c>
      <c r="F46" s="293" t="s">
        <v>86</v>
      </c>
      <c r="G46" s="145"/>
      <c r="H46" s="145"/>
      <c r="I46" s="145"/>
      <c r="J46" s="393"/>
      <c r="K46" s="296"/>
    </row>
    <row r="47" spans="1:11" s="373" customFormat="1" ht="17.100000000000001" customHeight="1">
      <c r="A47" s="63" t="s">
        <v>87</v>
      </c>
      <c r="B47" s="143">
        <f>SUM(B48:B52)</f>
        <v>44463</v>
      </c>
      <c r="C47" s="143">
        <f>SUM(C48:C52)</f>
        <v>21446</v>
      </c>
      <c r="D47" s="143">
        <f>SUM(D48:D52)</f>
        <v>28508</v>
      </c>
      <c r="E47" s="143">
        <f>SUM(E48:E52)</f>
        <v>13674</v>
      </c>
      <c r="F47" s="289" t="s">
        <v>88</v>
      </c>
      <c r="G47" s="145"/>
      <c r="H47" s="145"/>
      <c r="I47" s="145"/>
      <c r="J47" s="392"/>
      <c r="K47" s="286"/>
    </row>
    <row r="48" spans="1:11" ht="17.100000000000001" customHeight="1">
      <c r="A48" s="304" t="s">
        <v>89</v>
      </c>
      <c r="B48" s="27">
        <v>12106</v>
      </c>
      <c r="C48" s="27">
        <v>5689</v>
      </c>
      <c r="D48" s="27">
        <v>10689</v>
      </c>
      <c r="E48" s="27">
        <v>5056</v>
      </c>
      <c r="F48" s="293" t="s">
        <v>90</v>
      </c>
      <c r="G48" s="145"/>
      <c r="H48" s="145"/>
      <c r="I48" s="145"/>
      <c r="J48" s="393"/>
      <c r="K48" s="296"/>
    </row>
    <row r="49" spans="1:11" ht="17.100000000000001" customHeight="1">
      <c r="A49" s="302" t="s">
        <v>91</v>
      </c>
      <c r="B49" s="27">
        <v>9158</v>
      </c>
      <c r="C49" s="27">
        <v>4455</v>
      </c>
      <c r="D49" s="27">
        <v>5119</v>
      </c>
      <c r="E49" s="27">
        <v>2456</v>
      </c>
      <c r="F49" s="293" t="s">
        <v>92</v>
      </c>
      <c r="G49" s="145"/>
      <c r="H49" s="145"/>
      <c r="I49" s="145"/>
      <c r="J49" s="393"/>
      <c r="K49" s="296"/>
    </row>
    <row r="50" spans="1:11" ht="17.100000000000001" customHeight="1">
      <c r="A50" s="302" t="s">
        <v>93</v>
      </c>
      <c r="B50" s="27">
        <v>8852</v>
      </c>
      <c r="C50" s="27">
        <v>4313</v>
      </c>
      <c r="D50" s="27">
        <v>6052</v>
      </c>
      <c r="E50" s="27">
        <v>2919</v>
      </c>
      <c r="F50" s="293" t="s">
        <v>94</v>
      </c>
      <c r="G50" s="147"/>
      <c r="H50" s="147"/>
      <c r="I50" s="147"/>
      <c r="J50" s="393"/>
      <c r="K50" s="294"/>
    </row>
    <row r="51" spans="1:11" ht="17.100000000000001" customHeight="1">
      <c r="A51" s="302" t="s">
        <v>95</v>
      </c>
      <c r="B51" s="27">
        <v>6198</v>
      </c>
      <c r="C51" s="27">
        <v>3015</v>
      </c>
      <c r="D51" s="27">
        <v>3576</v>
      </c>
      <c r="E51" s="27">
        <v>1713</v>
      </c>
      <c r="F51" s="293" t="s">
        <v>96</v>
      </c>
      <c r="G51" s="145"/>
      <c r="H51" s="145"/>
      <c r="I51" s="145"/>
      <c r="J51" s="393"/>
      <c r="K51" s="296"/>
    </row>
    <row r="52" spans="1:11" ht="17.100000000000001" customHeight="1">
      <c r="A52" s="302" t="s">
        <v>97</v>
      </c>
      <c r="B52" s="27">
        <v>8149</v>
      </c>
      <c r="C52" s="27">
        <v>3974</v>
      </c>
      <c r="D52" s="27">
        <v>3072</v>
      </c>
      <c r="E52" s="27">
        <v>1530</v>
      </c>
      <c r="F52" s="301" t="s">
        <v>98</v>
      </c>
      <c r="G52" s="145"/>
      <c r="H52" s="145"/>
      <c r="I52" s="145"/>
      <c r="J52" s="393"/>
      <c r="K52" s="296"/>
    </row>
    <row r="53" spans="1:11" ht="14.45" customHeight="1">
      <c r="A53" s="306"/>
      <c r="B53" s="230"/>
      <c r="C53" s="230"/>
      <c r="D53" s="230"/>
      <c r="E53" s="230"/>
      <c r="F53" s="338"/>
      <c r="G53" s="145"/>
      <c r="H53" s="145"/>
      <c r="I53" s="145"/>
      <c r="J53" s="393"/>
      <c r="K53" s="296"/>
    </row>
    <row r="54" spans="1:11" ht="12.75" customHeight="1">
      <c r="A54" s="309"/>
      <c r="B54" s="230"/>
      <c r="C54" s="230"/>
      <c r="D54" s="230"/>
      <c r="E54" s="230"/>
      <c r="F54" s="338"/>
      <c r="G54" s="147"/>
      <c r="H54" s="147"/>
      <c r="I54" s="147"/>
      <c r="J54" s="393"/>
      <c r="K54" s="296"/>
    </row>
    <row r="55" spans="1:11" ht="12.75" customHeight="1">
      <c r="A55" s="306"/>
      <c r="B55" s="394"/>
      <c r="C55" s="394"/>
      <c r="D55" s="394"/>
      <c r="E55" s="394"/>
      <c r="F55" s="338"/>
      <c r="K55" s="296"/>
    </row>
    <row r="56" spans="1:11" ht="12.75" customHeight="1">
      <c r="A56" s="1272"/>
      <c r="B56" s="1272"/>
      <c r="C56" s="1272"/>
      <c r="D56" s="1272"/>
      <c r="E56" s="1272"/>
      <c r="F56" s="1272"/>
      <c r="K56" s="296"/>
    </row>
    <row r="57" spans="1:11" s="373" customFormat="1" ht="21" customHeight="1">
      <c r="A57" s="1124" t="s">
        <v>200</v>
      </c>
      <c r="B57" s="1126"/>
      <c r="C57" s="1126"/>
      <c r="D57" s="1126"/>
      <c r="E57" s="1126"/>
      <c r="F57" s="1108" t="s">
        <v>201</v>
      </c>
      <c r="K57" s="286"/>
    </row>
    <row r="58" spans="1:11" ht="12.75" customHeight="1">
      <c r="B58" s="369"/>
      <c r="C58" s="369"/>
      <c r="D58" s="369"/>
      <c r="E58" s="369"/>
      <c r="F58" s="371"/>
      <c r="K58" s="296"/>
    </row>
    <row r="59" spans="1:11" ht="20.25" customHeight="1">
      <c r="A59" s="1123" t="s">
        <v>630</v>
      </c>
      <c r="B59" s="369"/>
      <c r="C59" s="369"/>
      <c r="D59" s="369"/>
      <c r="E59" s="1270" t="s">
        <v>633</v>
      </c>
      <c r="F59" s="1270"/>
      <c r="K59" s="296"/>
    </row>
    <row r="60" spans="1:11" ht="21.75" customHeight="1">
      <c r="A60" s="1123" t="s">
        <v>610</v>
      </c>
      <c r="B60" s="369"/>
      <c r="C60" s="369"/>
      <c r="D60" s="369"/>
      <c r="E60" s="1269" t="s">
        <v>634</v>
      </c>
      <c r="F60" s="1271"/>
      <c r="K60" s="294"/>
    </row>
    <row r="61" spans="1:11" ht="15" customHeight="1">
      <c r="A61" s="376"/>
      <c r="B61" s="376"/>
      <c r="C61" s="376"/>
      <c r="D61" s="376"/>
      <c r="E61" s="376"/>
      <c r="F61" s="378"/>
      <c r="K61" s="296"/>
    </row>
    <row r="62" spans="1:11" ht="15" customHeight="1">
      <c r="A62" s="174" t="s">
        <v>574</v>
      </c>
      <c r="B62" s="244"/>
      <c r="C62" s="245" t="s">
        <v>212</v>
      </c>
      <c r="D62" s="244"/>
      <c r="E62" s="246" t="s">
        <v>232</v>
      </c>
      <c r="F62" s="175" t="s">
        <v>575</v>
      </c>
      <c r="K62" s="296"/>
    </row>
    <row r="63" spans="1:11" ht="15" customHeight="1">
      <c r="B63" s="247" t="s">
        <v>214</v>
      </c>
      <c r="C63" s="248"/>
      <c r="D63" s="249" t="s">
        <v>215</v>
      </c>
      <c r="E63" s="111"/>
      <c r="F63" s="176"/>
      <c r="K63" s="296"/>
    </row>
    <row r="64" spans="1:11" ht="15" customHeight="1">
      <c r="A64" s="347"/>
      <c r="B64" s="250" t="s">
        <v>5</v>
      </c>
      <c r="C64" s="250" t="s">
        <v>216</v>
      </c>
      <c r="D64" s="250" t="s">
        <v>5</v>
      </c>
      <c r="E64" s="250" t="s">
        <v>216</v>
      </c>
      <c r="F64" s="251"/>
      <c r="K64" s="296"/>
    </row>
    <row r="65" spans="1:11" ht="15" customHeight="1">
      <c r="A65" s="180"/>
      <c r="B65" s="397" t="s">
        <v>191</v>
      </c>
      <c r="C65" s="397" t="s">
        <v>14</v>
      </c>
      <c r="D65" s="397" t="s">
        <v>191</v>
      </c>
      <c r="E65" s="397" t="s">
        <v>14</v>
      </c>
      <c r="F65" s="184"/>
      <c r="K65" s="296"/>
    </row>
    <row r="66" spans="1:11" s="373" customFormat="1" ht="15" customHeight="1">
      <c r="A66" s="369"/>
      <c r="B66" s="398"/>
      <c r="C66" s="397"/>
      <c r="D66" s="398"/>
      <c r="E66" s="397"/>
      <c r="F66" s="378"/>
      <c r="K66" s="286"/>
    </row>
    <row r="67" spans="1:11" ht="15" customHeight="1">
      <c r="A67" s="53" t="s">
        <v>100</v>
      </c>
      <c r="B67" s="188">
        <f>SUM(B68:B76)</f>
        <v>95813</v>
      </c>
      <c r="C67" s="188">
        <f>SUM(C68:C76)</f>
        <v>46408</v>
      </c>
      <c r="D67" s="188">
        <f>SUM(D68:D76)</f>
        <v>39719</v>
      </c>
      <c r="E67" s="188">
        <f>SUM(E68:E76)</f>
        <v>19103</v>
      </c>
      <c r="F67" s="64" t="s">
        <v>101</v>
      </c>
      <c r="K67" s="296"/>
    </row>
    <row r="68" spans="1:11" ht="15" customHeight="1">
      <c r="A68" s="189" t="s">
        <v>102</v>
      </c>
      <c r="B68" s="27">
        <v>3727</v>
      </c>
      <c r="C68" s="27">
        <v>1860</v>
      </c>
      <c r="D68" s="27">
        <v>2152</v>
      </c>
      <c r="E68" s="27">
        <v>1070</v>
      </c>
      <c r="F68" s="190" t="s">
        <v>103</v>
      </c>
      <c r="K68" s="296"/>
    </row>
    <row r="69" spans="1:11" ht="15" customHeight="1">
      <c r="A69" s="189" t="s">
        <v>104</v>
      </c>
      <c r="B69" s="27">
        <v>9048</v>
      </c>
      <c r="C69" s="27">
        <v>4382</v>
      </c>
      <c r="D69" s="27">
        <v>4243</v>
      </c>
      <c r="E69" s="27">
        <v>2064</v>
      </c>
      <c r="F69" s="190" t="s">
        <v>105</v>
      </c>
      <c r="K69" s="296"/>
    </row>
    <row r="70" spans="1:11" ht="15" customHeight="1">
      <c r="A70" s="189" t="s">
        <v>193</v>
      </c>
      <c r="B70" s="27">
        <v>30215</v>
      </c>
      <c r="C70" s="27">
        <v>14798</v>
      </c>
      <c r="D70" s="27">
        <v>0</v>
      </c>
      <c r="E70" s="27">
        <v>0</v>
      </c>
      <c r="F70" s="190" t="s">
        <v>107</v>
      </c>
      <c r="K70" s="294"/>
    </row>
    <row r="71" spans="1:11" s="376" customFormat="1" ht="15" customHeight="1">
      <c r="A71" s="189" t="s">
        <v>108</v>
      </c>
      <c r="B71" s="27">
        <v>14410</v>
      </c>
      <c r="C71" s="27">
        <v>6884</v>
      </c>
      <c r="D71" s="27">
        <v>10958</v>
      </c>
      <c r="E71" s="27">
        <v>5206</v>
      </c>
      <c r="F71" s="190" t="s">
        <v>109</v>
      </c>
      <c r="G71" s="369"/>
      <c r="H71" s="369"/>
      <c r="I71" s="369"/>
      <c r="J71" s="369"/>
      <c r="K71" s="296"/>
    </row>
    <row r="72" spans="1:11" s="390" customFormat="1" ht="15" customHeight="1">
      <c r="A72" s="189" t="s">
        <v>110</v>
      </c>
      <c r="B72" s="27">
        <v>4564</v>
      </c>
      <c r="C72" s="27">
        <v>2214</v>
      </c>
      <c r="D72" s="27">
        <v>1955</v>
      </c>
      <c r="E72" s="27">
        <v>947</v>
      </c>
      <c r="F72" s="190" t="s">
        <v>111</v>
      </c>
      <c r="G72" s="373"/>
      <c r="H72" s="373"/>
      <c r="I72" s="373"/>
      <c r="J72" s="373"/>
      <c r="K72" s="286"/>
    </row>
    <row r="73" spans="1:11" s="376" customFormat="1" ht="15" customHeight="1">
      <c r="A73" s="189" t="s">
        <v>112</v>
      </c>
      <c r="B73" s="27">
        <v>5922</v>
      </c>
      <c r="C73" s="27">
        <v>2897</v>
      </c>
      <c r="D73" s="27">
        <v>3163</v>
      </c>
      <c r="E73" s="27">
        <v>1546</v>
      </c>
      <c r="F73" s="190" t="s">
        <v>113</v>
      </c>
      <c r="G73" s="369"/>
      <c r="H73" s="369"/>
      <c r="I73" s="369"/>
      <c r="J73" s="369"/>
      <c r="K73" s="294"/>
    </row>
    <row r="74" spans="1:11" s="376" customFormat="1" ht="15" customHeight="1">
      <c r="A74" s="189" t="s">
        <v>114</v>
      </c>
      <c r="B74" s="27">
        <v>7790</v>
      </c>
      <c r="C74" s="27">
        <v>3726</v>
      </c>
      <c r="D74" s="27">
        <v>1282</v>
      </c>
      <c r="E74" s="27">
        <v>614</v>
      </c>
      <c r="F74" s="190" t="s">
        <v>115</v>
      </c>
      <c r="G74" s="369"/>
      <c r="H74" s="369"/>
      <c r="I74" s="369"/>
      <c r="J74" s="369"/>
      <c r="K74" s="296"/>
    </row>
    <row r="75" spans="1:11" s="376" customFormat="1" ht="15" customHeight="1">
      <c r="A75" s="189" t="s">
        <v>116</v>
      </c>
      <c r="B75" s="27">
        <v>11344</v>
      </c>
      <c r="C75" s="27">
        <v>5444</v>
      </c>
      <c r="D75" s="27">
        <v>8244</v>
      </c>
      <c r="E75" s="27">
        <v>3940</v>
      </c>
      <c r="F75" s="190" t="s">
        <v>117</v>
      </c>
      <c r="G75" s="369"/>
      <c r="H75" s="369"/>
      <c r="I75" s="369"/>
      <c r="J75" s="369"/>
      <c r="K75" s="296"/>
    </row>
    <row r="76" spans="1:11" s="376" customFormat="1" ht="15" customHeight="1">
      <c r="A76" s="189" t="s">
        <v>118</v>
      </c>
      <c r="B76" s="27">
        <v>8793</v>
      </c>
      <c r="C76" s="27">
        <v>4203</v>
      </c>
      <c r="D76" s="27">
        <v>7722</v>
      </c>
      <c r="E76" s="27">
        <v>3716</v>
      </c>
      <c r="F76" s="190" t="s">
        <v>119</v>
      </c>
      <c r="G76" s="369"/>
      <c r="H76" s="369"/>
      <c r="I76" s="369"/>
      <c r="J76" s="369"/>
      <c r="K76" s="296"/>
    </row>
    <row r="77" spans="1:11" s="376" customFormat="1" ht="15" customHeight="1">
      <c r="A77" s="61" t="s">
        <v>120</v>
      </c>
      <c r="B77" s="188">
        <f>SUM(B78:B85)</f>
        <v>88479</v>
      </c>
      <c r="C77" s="188">
        <f>SUM(C78:C85)</f>
        <v>42399</v>
      </c>
      <c r="D77" s="188">
        <f>SUM(D78:D85)</f>
        <v>60538</v>
      </c>
      <c r="E77" s="188">
        <f>SUM(E78:E85)</f>
        <v>28985</v>
      </c>
      <c r="F77" s="62" t="s">
        <v>121</v>
      </c>
      <c r="G77" s="369"/>
      <c r="H77" s="369"/>
      <c r="I77" s="369"/>
      <c r="J77" s="369"/>
      <c r="K77" s="296"/>
    </row>
    <row r="78" spans="1:11" s="376" customFormat="1" ht="15" customHeight="1">
      <c r="A78" s="189" t="s">
        <v>122</v>
      </c>
      <c r="B78" s="27">
        <v>13914</v>
      </c>
      <c r="C78" s="27">
        <v>6613</v>
      </c>
      <c r="D78" s="27">
        <v>12272</v>
      </c>
      <c r="E78" s="27">
        <v>5843</v>
      </c>
      <c r="F78" s="190" t="s">
        <v>123</v>
      </c>
      <c r="G78" s="369"/>
      <c r="H78" s="369"/>
      <c r="I78" s="369"/>
      <c r="J78" s="369"/>
      <c r="K78" s="296"/>
    </row>
    <row r="79" spans="1:11" s="390" customFormat="1" ht="15" customHeight="1">
      <c r="A79" s="189" t="s">
        <v>124</v>
      </c>
      <c r="B79" s="27">
        <v>8102</v>
      </c>
      <c r="C79" s="27">
        <v>3858</v>
      </c>
      <c r="D79" s="27">
        <v>6888</v>
      </c>
      <c r="E79" s="27">
        <v>3291</v>
      </c>
      <c r="F79" s="190" t="s">
        <v>125</v>
      </c>
      <c r="G79" s="373"/>
      <c r="H79" s="373"/>
      <c r="I79" s="373"/>
      <c r="J79" s="373"/>
      <c r="K79" s="286"/>
    </row>
    <row r="80" spans="1:11" ht="15" customHeight="1">
      <c r="A80" s="189" t="s">
        <v>126</v>
      </c>
      <c r="B80" s="27">
        <v>11477</v>
      </c>
      <c r="C80" s="27">
        <v>5593</v>
      </c>
      <c r="D80" s="27">
        <v>8547</v>
      </c>
      <c r="E80" s="27">
        <v>4187</v>
      </c>
      <c r="F80" s="190" t="s">
        <v>127</v>
      </c>
      <c r="H80" s="395"/>
      <c r="I80" s="395"/>
      <c r="J80" s="395"/>
      <c r="K80" s="275"/>
    </row>
    <row r="81" spans="1:11" ht="15" customHeight="1">
      <c r="A81" s="189" t="s">
        <v>128</v>
      </c>
      <c r="B81" s="27">
        <v>8493</v>
      </c>
      <c r="C81" s="27">
        <v>4030</v>
      </c>
      <c r="D81" s="27">
        <v>6836</v>
      </c>
      <c r="E81" s="27">
        <v>3270</v>
      </c>
      <c r="F81" s="190" t="s">
        <v>129</v>
      </c>
      <c r="K81" s="396"/>
    </row>
    <row r="82" spans="1:11" s="111" customFormat="1" ht="15" customHeight="1">
      <c r="A82" s="189" t="s">
        <v>130</v>
      </c>
      <c r="B82" s="27">
        <v>23106</v>
      </c>
      <c r="C82" s="27">
        <v>11137</v>
      </c>
      <c r="D82" s="27">
        <v>10316</v>
      </c>
      <c r="E82" s="27">
        <v>4963</v>
      </c>
      <c r="F82" s="190" t="s">
        <v>131</v>
      </c>
    </row>
    <row r="83" spans="1:11" s="111" customFormat="1" ht="15" customHeight="1">
      <c r="A83" s="189" t="s">
        <v>132</v>
      </c>
      <c r="B83" s="27">
        <v>6547</v>
      </c>
      <c r="C83" s="27">
        <v>3117</v>
      </c>
      <c r="D83" s="27">
        <v>4663</v>
      </c>
      <c r="E83" s="27">
        <v>2201</v>
      </c>
      <c r="F83" s="190" t="s">
        <v>133</v>
      </c>
    </row>
    <row r="84" spans="1:11" ht="15" customHeight="1">
      <c r="A84" s="189" t="s">
        <v>134</v>
      </c>
      <c r="B84" s="27">
        <v>12040</v>
      </c>
      <c r="C84" s="27">
        <v>5768</v>
      </c>
      <c r="D84" s="27">
        <v>7538</v>
      </c>
      <c r="E84" s="27">
        <v>3589</v>
      </c>
      <c r="F84" s="190" t="s">
        <v>135</v>
      </c>
      <c r="K84" s="379"/>
    </row>
    <row r="85" spans="1:11" ht="15" customHeight="1">
      <c r="A85" s="189" t="s">
        <v>136</v>
      </c>
      <c r="B85" s="27">
        <v>4800</v>
      </c>
      <c r="C85" s="27">
        <v>2283</v>
      </c>
      <c r="D85" s="27">
        <v>3478</v>
      </c>
      <c r="E85" s="27">
        <v>1641</v>
      </c>
      <c r="F85" s="190" t="s">
        <v>137</v>
      </c>
      <c r="K85" s="379"/>
    </row>
    <row r="86" spans="1:11" ht="15" customHeight="1">
      <c r="A86" s="63" t="s">
        <v>138</v>
      </c>
      <c r="B86" s="188">
        <f>SUM(B87:B91)</f>
        <v>34677</v>
      </c>
      <c r="C86" s="188">
        <f>SUM(C87:C91)</f>
        <v>16801</v>
      </c>
      <c r="D86" s="188">
        <f>SUM(D87:D91)</f>
        <v>25312</v>
      </c>
      <c r="E86" s="188">
        <f>SUM(E87:E91)</f>
        <v>12194</v>
      </c>
      <c r="F86" s="64" t="s">
        <v>139</v>
      </c>
      <c r="K86" s="379"/>
    </row>
    <row r="87" spans="1:11" ht="15" customHeight="1">
      <c r="A87" s="189" t="s">
        <v>140</v>
      </c>
      <c r="B87" s="27">
        <v>8594</v>
      </c>
      <c r="C87" s="27">
        <v>4224</v>
      </c>
      <c r="D87" s="27">
        <v>4975</v>
      </c>
      <c r="E87" s="27">
        <v>2452</v>
      </c>
      <c r="F87" s="190" t="s">
        <v>141</v>
      </c>
      <c r="K87" s="379"/>
    </row>
    <row r="88" spans="1:11" ht="18.75" customHeight="1">
      <c r="A88" s="189" t="s">
        <v>142</v>
      </c>
      <c r="B88" s="27">
        <v>5792</v>
      </c>
      <c r="C88" s="27">
        <v>2792</v>
      </c>
      <c r="D88" s="27">
        <v>4294</v>
      </c>
      <c r="E88" s="27">
        <v>2051</v>
      </c>
      <c r="F88" s="190" t="s">
        <v>143</v>
      </c>
      <c r="K88" s="379"/>
    </row>
    <row r="89" spans="1:11" ht="15" customHeight="1">
      <c r="A89" s="189" t="s">
        <v>144</v>
      </c>
      <c r="B89" s="27">
        <v>6360</v>
      </c>
      <c r="C89" s="27">
        <v>3032</v>
      </c>
      <c r="D89" s="27">
        <v>4748</v>
      </c>
      <c r="E89" s="27">
        <v>2249</v>
      </c>
      <c r="F89" s="190" t="s">
        <v>145</v>
      </c>
      <c r="K89" s="379"/>
    </row>
    <row r="90" spans="1:11" ht="15" customHeight="1">
      <c r="A90" s="189" t="s">
        <v>146</v>
      </c>
      <c r="B90" s="27">
        <v>7122</v>
      </c>
      <c r="C90" s="27">
        <v>3401</v>
      </c>
      <c r="D90" s="27">
        <v>5626</v>
      </c>
      <c r="E90" s="27">
        <v>2674</v>
      </c>
      <c r="F90" s="190" t="s">
        <v>147</v>
      </c>
      <c r="K90" s="379"/>
    </row>
    <row r="91" spans="1:11" ht="15" customHeight="1">
      <c r="A91" s="189" t="s">
        <v>148</v>
      </c>
      <c r="B91" s="27">
        <v>6809</v>
      </c>
      <c r="C91" s="27">
        <v>3352</v>
      </c>
      <c r="D91" s="27">
        <v>5669</v>
      </c>
      <c r="E91" s="27">
        <v>2768</v>
      </c>
      <c r="F91" s="190" t="s">
        <v>149</v>
      </c>
      <c r="K91" s="379"/>
    </row>
    <row r="92" spans="1:11" ht="15" customHeight="1">
      <c r="A92" s="61" t="s">
        <v>150</v>
      </c>
      <c r="B92" s="188">
        <f>SUM(B93:B98)</f>
        <v>51076</v>
      </c>
      <c r="C92" s="188">
        <f>SUM(C93:C98)</f>
        <v>24593</v>
      </c>
      <c r="D92" s="188">
        <f>SUM(D93:D98)</f>
        <v>29002</v>
      </c>
      <c r="E92" s="188">
        <f>SUM(E93:E98)</f>
        <v>13926</v>
      </c>
      <c r="F92" s="62" t="s">
        <v>151</v>
      </c>
      <c r="K92" s="379"/>
    </row>
    <row r="93" spans="1:11" ht="15" customHeight="1">
      <c r="A93" s="189" t="s">
        <v>152</v>
      </c>
      <c r="B93" s="27">
        <v>9203</v>
      </c>
      <c r="C93" s="27">
        <v>4415</v>
      </c>
      <c r="D93" s="27">
        <v>3828</v>
      </c>
      <c r="E93" s="27">
        <v>1827</v>
      </c>
      <c r="F93" s="190" t="s">
        <v>153</v>
      </c>
      <c r="K93" s="379"/>
    </row>
    <row r="94" spans="1:11" ht="15" customHeight="1">
      <c r="A94" s="189" t="s">
        <v>154</v>
      </c>
      <c r="B94" s="27">
        <v>8819</v>
      </c>
      <c r="C94" s="27">
        <v>4177</v>
      </c>
      <c r="D94" s="27">
        <v>7823</v>
      </c>
      <c r="E94" s="27">
        <v>3699</v>
      </c>
      <c r="F94" s="190" t="s">
        <v>155</v>
      </c>
      <c r="K94" s="379"/>
    </row>
    <row r="95" spans="1:11" ht="15" customHeight="1">
      <c r="A95" s="189" t="s">
        <v>156</v>
      </c>
      <c r="B95" s="27">
        <v>9743</v>
      </c>
      <c r="C95" s="27">
        <v>4727</v>
      </c>
      <c r="D95" s="27">
        <v>1314</v>
      </c>
      <c r="E95" s="27">
        <v>600</v>
      </c>
      <c r="F95" s="190" t="s">
        <v>157</v>
      </c>
      <c r="K95" s="379"/>
    </row>
    <row r="96" spans="1:11" ht="15" customHeight="1">
      <c r="A96" s="189" t="s">
        <v>158</v>
      </c>
      <c r="B96" s="27">
        <v>17560</v>
      </c>
      <c r="C96" s="27">
        <v>8515</v>
      </c>
      <c r="D96" s="27">
        <v>12460</v>
      </c>
      <c r="E96" s="27">
        <v>6083</v>
      </c>
      <c r="F96" s="190" t="s">
        <v>159</v>
      </c>
      <c r="K96" s="379"/>
    </row>
    <row r="97" spans="1:11" ht="15" customHeight="1">
      <c r="A97" s="189" t="s">
        <v>160</v>
      </c>
      <c r="B97" s="27">
        <v>2391</v>
      </c>
      <c r="C97" s="27">
        <v>1137</v>
      </c>
      <c r="D97" s="27">
        <v>1559</v>
      </c>
      <c r="E97" s="27">
        <v>741</v>
      </c>
      <c r="F97" s="190" t="s">
        <v>161</v>
      </c>
      <c r="K97" s="379"/>
    </row>
    <row r="98" spans="1:11" ht="15" customHeight="1">
      <c r="A98" s="189" t="s">
        <v>162</v>
      </c>
      <c r="B98" s="27">
        <v>3360</v>
      </c>
      <c r="C98" s="27">
        <v>1622</v>
      </c>
      <c r="D98" s="27">
        <v>2018</v>
      </c>
      <c r="E98" s="27">
        <v>976</v>
      </c>
      <c r="F98" s="190" t="s">
        <v>163</v>
      </c>
      <c r="K98" s="379"/>
    </row>
    <row r="99" spans="1:11" ht="15" customHeight="1">
      <c r="A99" s="66" t="s">
        <v>164</v>
      </c>
      <c r="B99" s="188">
        <f>SUM(B100:B103)</f>
        <v>7355</v>
      </c>
      <c r="C99" s="188">
        <f>SUM(C100:C103)</f>
        <v>3486</v>
      </c>
      <c r="D99" s="188">
        <f>SUM(D100:D103)</f>
        <v>2552</v>
      </c>
      <c r="E99" s="188">
        <f>SUM(E100:E103)</f>
        <v>1174</v>
      </c>
      <c r="F99" s="62" t="s">
        <v>165</v>
      </c>
      <c r="K99" s="379"/>
    </row>
    <row r="100" spans="1:11" ht="15" customHeight="1">
      <c r="A100" s="189" t="s">
        <v>166</v>
      </c>
      <c r="B100" s="27">
        <v>476</v>
      </c>
      <c r="C100" s="27">
        <v>225</v>
      </c>
      <c r="D100" s="27">
        <v>53</v>
      </c>
      <c r="E100" s="27">
        <v>30</v>
      </c>
      <c r="F100" s="190" t="s">
        <v>167</v>
      </c>
      <c r="K100" s="379"/>
    </row>
    <row r="101" spans="1:11" ht="15" customHeight="1">
      <c r="A101" s="189" t="s">
        <v>168</v>
      </c>
      <c r="B101" s="27">
        <v>3327</v>
      </c>
      <c r="C101" s="27">
        <v>1580</v>
      </c>
      <c r="D101" s="27">
        <v>992</v>
      </c>
      <c r="E101" s="27">
        <v>462</v>
      </c>
      <c r="F101" s="190" t="s">
        <v>169</v>
      </c>
      <c r="K101" s="379"/>
    </row>
    <row r="102" spans="1:11" ht="15" customHeight="1">
      <c r="A102" s="189" t="s">
        <v>170</v>
      </c>
      <c r="B102" s="27">
        <v>1941</v>
      </c>
      <c r="C102" s="27">
        <v>892</v>
      </c>
      <c r="D102" s="27">
        <v>1474</v>
      </c>
      <c r="E102" s="27">
        <v>664</v>
      </c>
      <c r="F102" s="190" t="s">
        <v>171</v>
      </c>
      <c r="K102" s="379"/>
    </row>
    <row r="103" spans="1:11" ht="15" customHeight="1">
      <c r="A103" s="189" t="s">
        <v>172</v>
      </c>
      <c r="B103" s="27">
        <v>1611</v>
      </c>
      <c r="C103" s="27">
        <v>789</v>
      </c>
      <c r="D103" s="27">
        <v>33</v>
      </c>
      <c r="E103" s="27">
        <v>18</v>
      </c>
      <c r="F103" s="190" t="s">
        <v>173</v>
      </c>
      <c r="K103" s="379"/>
    </row>
    <row r="104" spans="1:11" ht="15" customHeight="1">
      <c r="A104" s="53" t="s">
        <v>174</v>
      </c>
      <c r="B104" s="188">
        <f>SUM(B105:B108)</f>
        <v>5596</v>
      </c>
      <c r="C104" s="188">
        <f>SUM(C105:C108)</f>
        <v>2666</v>
      </c>
      <c r="D104" s="188">
        <f>SUM(D105:D108)</f>
        <v>116</v>
      </c>
      <c r="E104" s="188">
        <f>SUM(E105:E108)</f>
        <v>61</v>
      </c>
      <c r="F104" s="62" t="s">
        <v>175</v>
      </c>
      <c r="K104" s="379"/>
    </row>
    <row r="105" spans="1:11" ht="15" customHeight="1">
      <c r="A105" s="189" t="s">
        <v>176</v>
      </c>
      <c r="B105" s="27">
        <v>861</v>
      </c>
      <c r="C105" s="27">
        <v>376</v>
      </c>
      <c r="D105" s="27">
        <v>0</v>
      </c>
      <c r="E105" s="27">
        <v>0</v>
      </c>
      <c r="F105" s="190" t="s">
        <v>177</v>
      </c>
      <c r="K105" s="379"/>
    </row>
    <row r="106" spans="1:11" ht="15" customHeight="1">
      <c r="A106" s="189" t="s">
        <v>178</v>
      </c>
      <c r="B106" s="27">
        <v>885</v>
      </c>
      <c r="C106" s="27">
        <v>436</v>
      </c>
      <c r="D106" s="27">
        <v>8</v>
      </c>
      <c r="E106" s="27">
        <v>3</v>
      </c>
      <c r="F106" s="190" t="s">
        <v>179</v>
      </c>
      <c r="K106" s="379"/>
    </row>
    <row r="107" spans="1:11" ht="15" customHeight="1">
      <c r="A107" s="189" t="s">
        <v>180</v>
      </c>
      <c r="B107" s="27">
        <v>3631</v>
      </c>
      <c r="C107" s="27">
        <v>1743</v>
      </c>
      <c r="D107" s="27">
        <v>38</v>
      </c>
      <c r="E107" s="27">
        <v>22</v>
      </c>
      <c r="F107" s="190" t="s">
        <v>181</v>
      </c>
      <c r="K107" s="379"/>
    </row>
    <row r="108" spans="1:11" ht="15" customHeight="1">
      <c r="A108" s="189" t="s">
        <v>182</v>
      </c>
      <c r="B108" s="27">
        <v>219</v>
      </c>
      <c r="C108" s="27">
        <v>111</v>
      </c>
      <c r="D108" s="27">
        <v>70</v>
      </c>
      <c r="E108" s="27">
        <v>36</v>
      </c>
      <c r="F108" s="190" t="s">
        <v>183</v>
      </c>
      <c r="K108" s="379"/>
    </row>
    <row r="109" spans="1:11" ht="15" customHeight="1">
      <c r="A109" s="66" t="s">
        <v>184</v>
      </c>
      <c r="B109" s="188">
        <f>SUM(B110:B111)</f>
        <v>2026</v>
      </c>
      <c r="C109" s="188">
        <f>SUM(C110:C111)</f>
        <v>994</v>
      </c>
      <c r="D109" s="188">
        <f>SUM(D110:D111)</f>
        <v>58</v>
      </c>
      <c r="E109" s="188">
        <f>SUM(E110:E111)</f>
        <v>25</v>
      </c>
      <c r="F109" s="62" t="s">
        <v>185</v>
      </c>
      <c r="K109" s="379"/>
    </row>
    <row r="110" spans="1:11" ht="15" customHeight="1">
      <c r="A110" s="67" t="s">
        <v>186</v>
      </c>
      <c r="B110" s="27">
        <v>51</v>
      </c>
      <c r="C110" s="27">
        <v>22</v>
      </c>
      <c r="D110" s="27">
        <v>51</v>
      </c>
      <c r="E110" s="27">
        <v>22</v>
      </c>
      <c r="F110" s="68" t="s">
        <v>187</v>
      </c>
      <c r="K110" s="379"/>
    </row>
    <row r="111" spans="1:11" ht="15" customHeight="1">
      <c r="A111" s="69" t="s">
        <v>188</v>
      </c>
      <c r="B111" s="27">
        <v>1975</v>
      </c>
      <c r="C111" s="27">
        <v>972</v>
      </c>
      <c r="D111" s="27">
        <v>7</v>
      </c>
      <c r="E111" s="27">
        <v>3</v>
      </c>
      <c r="F111" s="68" t="s">
        <v>189</v>
      </c>
      <c r="K111" s="379"/>
    </row>
    <row r="112" spans="1:11" ht="15" customHeight="1">
      <c r="A112" s="193" t="s">
        <v>196</v>
      </c>
      <c r="B112" s="194">
        <f>'prim 13'!B47+'prim 13'!B39+'prim 13'!B29+'prim 13'!B20+'prim 13'!B11+'prim 13'!B109+'prim 13'!B104+'prim 13'!B99+'prim 13'!B92+'prim 13'!B86+'prim 13'!B77+'prim 13'!B67</f>
        <v>570487</v>
      </c>
      <c r="C112" s="194">
        <f>'prim 13'!C47+'prim 13'!C39+'prim 13'!C29+'prim 13'!C20+'prim 13'!C11+'prim 13'!C109+'prim 13'!C104+'prim 13'!C99+'prim 13'!C92+'prim 13'!C86+'prim 13'!C77+'prim 13'!C67</f>
        <v>274720</v>
      </c>
      <c r="D112" s="194">
        <f>'prim 13'!D47+'prim 13'!D39+'prim 13'!D29+'prim 13'!D20+'prim 13'!D11+'prim 13'!D109+'prim 13'!D104+'prim 13'!D99+'prim 13'!D92+'prim 13'!D86+'prim 13'!D77+'prim 13'!D67</f>
        <v>297607</v>
      </c>
      <c r="E112" s="194">
        <f>'prim 13'!E47+'prim 13'!E39+'prim 13'!E29+'prim 13'!E20+'prim 13'!E11+'prim 13'!E109+'prim 13'!E104+'prim 13'!E99+'prim 13'!E92+'prim 13'!E86+'prim 13'!E77+'prim 13'!E67</f>
        <v>142331</v>
      </c>
      <c r="F112" s="195" t="s">
        <v>5</v>
      </c>
      <c r="K112" s="379"/>
    </row>
    <row r="113" spans="1:11" ht="15" customHeight="1">
      <c r="A113" s="312"/>
      <c r="B113" s="230"/>
      <c r="C113" s="230"/>
      <c r="D113" s="230"/>
      <c r="E113" s="230"/>
      <c r="F113" s="196"/>
      <c r="K113" s="379"/>
    </row>
    <row r="114" spans="1:11" ht="15" customHeight="1">
      <c r="A114" s="312"/>
      <c r="B114" s="230"/>
      <c r="C114" s="230"/>
      <c r="D114" s="230"/>
      <c r="E114" s="230"/>
      <c r="F114" s="196"/>
      <c r="K114" s="379"/>
    </row>
    <row r="115" spans="1:11" ht="15" customHeight="1">
      <c r="A115" s="6" t="s">
        <v>6</v>
      </c>
      <c r="B115" s="6"/>
      <c r="C115" s="6"/>
      <c r="D115" s="272"/>
      <c r="E115" s="116"/>
      <c r="F115" s="199" t="s">
        <v>7</v>
      </c>
      <c r="K115" s="379"/>
    </row>
    <row r="116" spans="1:11" ht="15" customHeight="1">
      <c r="A116" s="312"/>
      <c r="B116" s="230"/>
      <c r="C116" s="230"/>
      <c r="D116" s="230"/>
      <c r="E116" s="230"/>
      <c r="F116" s="196"/>
      <c r="K116" s="379"/>
    </row>
    <row r="117" spans="1:11" ht="15" customHeight="1">
      <c r="A117" s="111"/>
      <c r="B117" s="399"/>
      <c r="C117" s="399"/>
      <c r="D117" s="399"/>
      <c r="E117" s="399"/>
      <c r="F117" s="112"/>
      <c r="K117" s="379"/>
    </row>
    <row r="118" spans="1:11" ht="15" customHeight="1">
      <c r="K118" s="379"/>
    </row>
    <row r="119" spans="1:11" ht="15" customHeight="1">
      <c r="A119" s="238"/>
      <c r="B119" s="238"/>
      <c r="C119" s="238"/>
      <c r="D119" s="238"/>
      <c r="E119" s="238"/>
      <c r="F119" s="238"/>
      <c r="K119" s="379"/>
    </row>
    <row r="120" spans="1:11" ht="15" customHeight="1">
      <c r="B120" s="369"/>
      <c r="C120" s="369"/>
      <c r="D120" s="369"/>
      <c r="E120" s="369"/>
      <c r="K120" s="379"/>
    </row>
    <row r="121" spans="1:11" ht="15" customHeight="1">
      <c r="B121" s="369"/>
      <c r="C121" s="369"/>
      <c r="D121" s="369"/>
      <c r="E121" s="369"/>
      <c r="K121" s="379"/>
    </row>
    <row r="122" spans="1:11" ht="15" customHeight="1">
      <c r="B122" s="369"/>
      <c r="C122" s="369"/>
      <c r="D122" s="369"/>
      <c r="E122" s="369"/>
      <c r="K122" s="379"/>
    </row>
    <row r="123" spans="1:11" ht="15" customHeight="1">
      <c r="B123" s="369"/>
      <c r="C123" s="369"/>
      <c r="D123" s="369"/>
      <c r="E123" s="369"/>
      <c r="K123" s="379"/>
    </row>
    <row r="124" spans="1:11" ht="15" customHeight="1">
      <c r="B124" s="369"/>
      <c r="C124" s="369"/>
      <c r="D124" s="369"/>
      <c r="E124" s="369"/>
      <c r="K124" s="379"/>
    </row>
    <row r="125" spans="1:11" ht="15" customHeight="1">
      <c r="B125" s="369"/>
      <c r="C125" s="369"/>
      <c r="D125" s="369"/>
      <c r="E125" s="369"/>
      <c r="K125" s="379"/>
    </row>
    <row r="126" spans="1:11" ht="15" customHeight="1">
      <c r="B126" s="369"/>
      <c r="C126" s="369"/>
      <c r="D126" s="369"/>
      <c r="E126" s="369"/>
      <c r="K126" s="379"/>
    </row>
    <row r="127" spans="1:11" ht="15" customHeight="1">
      <c r="B127" s="369"/>
      <c r="C127" s="369"/>
      <c r="D127" s="369"/>
      <c r="E127" s="369"/>
      <c r="K127" s="379"/>
    </row>
    <row r="128" spans="1:11" ht="15" customHeight="1">
      <c r="B128" s="369"/>
      <c r="C128" s="369"/>
      <c r="D128" s="369"/>
      <c r="E128" s="369"/>
      <c r="K128" s="379"/>
    </row>
    <row r="129" spans="11:11" s="369" customFormat="1" ht="15" customHeight="1">
      <c r="K129" s="379"/>
    </row>
    <row r="130" spans="11:11" s="369" customFormat="1" ht="15" customHeight="1">
      <c r="K130" s="379"/>
    </row>
    <row r="131" spans="11:11" s="369" customFormat="1" ht="15" customHeight="1">
      <c r="K131" s="379"/>
    </row>
    <row r="132" spans="11:11" s="369" customFormat="1" ht="15" customHeight="1">
      <c r="K132" s="379"/>
    </row>
    <row r="133" spans="11:11" s="369" customFormat="1" ht="15" customHeight="1"/>
    <row r="134" spans="11:11" s="369" customFormat="1" ht="15" customHeight="1"/>
    <row r="135" spans="11:11" s="369" customFormat="1" ht="15" customHeight="1"/>
    <row r="136" spans="11:11" s="369" customFormat="1" ht="15" customHeight="1"/>
    <row r="137" spans="11:11" s="369" customFormat="1" ht="15" customHeight="1"/>
    <row r="138" spans="11:11" s="369" customFormat="1" ht="15" customHeight="1"/>
    <row r="139" spans="11:11" s="369" customFormat="1" ht="15" customHeight="1"/>
    <row r="140" spans="11:11" s="369" customFormat="1" ht="15" customHeight="1"/>
    <row r="141" spans="11:11" s="369" customFormat="1" ht="15" customHeight="1"/>
    <row r="142" spans="11:11" s="369" customFormat="1" ht="15" customHeight="1"/>
    <row r="143" spans="11:11" s="369" customFormat="1" ht="15" customHeight="1"/>
  </sheetData>
  <mergeCells count="5">
    <mergeCell ref="E3:F3"/>
    <mergeCell ref="E4:F4"/>
    <mergeCell ref="A56:F56"/>
    <mergeCell ref="E59:F59"/>
    <mergeCell ref="E60:F60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1">
    <tabColor rgb="FF00B050"/>
  </sheetPr>
  <dimension ref="A1:N115"/>
  <sheetViews>
    <sheetView showGridLines="0" view="pageLayout" zoomScaleNormal="100" workbookViewId="0">
      <selection activeCell="A25" sqref="A25:G25"/>
    </sheetView>
  </sheetViews>
  <sheetFormatPr baseColWidth="10" defaultColWidth="11" defaultRowHeight="12.75"/>
  <cols>
    <col min="1" max="1" width="35.7109375" style="403" customWidth="1"/>
    <col min="2" max="2" width="14.7109375" style="403" customWidth="1"/>
    <col min="3" max="4" width="12.7109375" style="403" customWidth="1"/>
    <col min="5" max="5" width="36.28515625" style="403" customWidth="1"/>
    <col min="6" max="10" width="11.7109375" style="403" customWidth="1"/>
    <col min="11" max="11" width="30.7109375" style="403" customWidth="1"/>
    <col min="12" max="14" width="14.42578125" style="403" customWidth="1"/>
    <col min="15" max="16384" width="11" style="403"/>
  </cols>
  <sheetData>
    <row r="1" spans="1:11" ht="24.75" customHeight="1">
      <c r="A1" s="1127" t="s">
        <v>233</v>
      </c>
      <c r="B1" s="1127"/>
      <c r="C1" s="1128"/>
      <c r="D1" s="1128"/>
      <c r="E1" s="1129" t="s">
        <v>234</v>
      </c>
      <c r="K1" s="404"/>
    </row>
    <row r="2" spans="1:11" ht="18.95" customHeight="1">
      <c r="E2" s="405"/>
    </row>
    <row r="3" spans="1:11" ht="18.95" customHeight="1">
      <c r="A3" s="409" t="s">
        <v>635</v>
      </c>
      <c r="B3" s="406"/>
      <c r="C3" s="122"/>
      <c r="D3" s="1273" t="s">
        <v>636</v>
      </c>
      <c r="E3" s="1274"/>
      <c r="F3" s="407"/>
      <c r="K3" s="408"/>
    </row>
    <row r="4" spans="1:11" ht="18.95" customHeight="1">
      <c r="A4" s="409" t="s">
        <v>597</v>
      </c>
      <c r="B4" s="409"/>
      <c r="E4" s="410" t="s">
        <v>609</v>
      </c>
      <c r="K4" s="411"/>
    </row>
    <row r="5" spans="1:11" ht="18.95" customHeight="1">
      <c r="A5" s="412"/>
      <c r="B5" s="412"/>
      <c r="E5" s="413"/>
      <c r="K5" s="411"/>
    </row>
    <row r="6" spans="1:11" ht="18.95" customHeight="1">
      <c r="A6" s="412"/>
      <c r="B6" s="414" t="s">
        <v>204</v>
      </c>
      <c r="C6" s="1275" t="s">
        <v>237</v>
      </c>
      <c r="D6" s="1275"/>
      <c r="E6" s="413"/>
      <c r="K6" s="411"/>
    </row>
    <row r="7" spans="1:11" ht="13.5" customHeight="1">
      <c r="A7" s="127" t="s">
        <v>574</v>
      </c>
      <c r="B7" s="415" t="s">
        <v>205</v>
      </c>
      <c r="C7" s="416" t="s">
        <v>5</v>
      </c>
      <c r="D7" s="417" t="s">
        <v>216</v>
      </c>
      <c r="E7" s="128" t="s">
        <v>575</v>
      </c>
      <c r="K7" s="411"/>
    </row>
    <row r="8" spans="1:11" ht="13.5" customHeight="1">
      <c r="A8" s="135"/>
      <c r="C8" s="418" t="s">
        <v>4</v>
      </c>
      <c r="D8" s="417" t="s">
        <v>2</v>
      </c>
      <c r="E8" s="138"/>
      <c r="F8" s="419"/>
      <c r="G8" s="419"/>
      <c r="H8" s="419"/>
      <c r="I8" s="419"/>
      <c r="J8" s="419"/>
      <c r="K8" s="411"/>
    </row>
    <row r="9" spans="1:11" ht="8.1" customHeight="1">
      <c r="C9" s="420"/>
      <c r="D9" s="420"/>
      <c r="K9" s="411"/>
    </row>
    <row r="10" spans="1:11" s="414" customFormat="1" ht="15" customHeight="1">
      <c r="A10" s="135"/>
      <c r="B10" s="421"/>
      <c r="C10" s="421"/>
      <c r="D10" s="421"/>
      <c r="E10" s="138"/>
      <c r="F10" s="422"/>
      <c r="G10" s="422"/>
      <c r="H10" s="422"/>
      <c r="I10" s="422"/>
      <c r="J10" s="422"/>
      <c r="K10" s="423"/>
    </row>
    <row r="11" spans="1:11" s="414" customFormat="1" ht="17.100000000000001" customHeight="1">
      <c r="A11" s="23" t="s">
        <v>15</v>
      </c>
      <c r="B11" s="424">
        <f>SUM(B12:B19)</f>
        <v>323</v>
      </c>
      <c r="C11" s="424">
        <f>SUM(C12:C19)</f>
        <v>61270</v>
      </c>
      <c r="D11" s="424">
        <f>SUM(D12:D19)</f>
        <v>29376</v>
      </c>
      <c r="E11" s="25" t="s">
        <v>16</v>
      </c>
      <c r="F11" s="422"/>
      <c r="G11" s="422"/>
      <c r="H11" s="422"/>
      <c r="I11" s="422"/>
      <c r="J11" s="422"/>
      <c r="K11" s="423"/>
    </row>
    <row r="12" spans="1:11" ht="17.100000000000001" customHeight="1">
      <c r="A12" s="26" t="s">
        <v>17</v>
      </c>
      <c r="B12" s="27">
        <v>9</v>
      </c>
      <c r="C12" s="27">
        <v>1637</v>
      </c>
      <c r="D12" s="27">
        <v>786</v>
      </c>
      <c r="E12" s="28" t="s">
        <v>18</v>
      </c>
      <c r="F12" s="411"/>
      <c r="G12" s="411"/>
      <c r="H12" s="411"/>
      <c r="I12" s="411"/>
      <c r="J12" s="411"/>
      <c r="K12" s="425"/>
    </row>
    <row r="13" spans="1:11" ht="17.100000000000001" customHeight="1">
      <c r="A13" s="26" t="s">
        <v>19</v>
      </c>
      <c r="B13" s="27">
        <v>9</v>
      </c>
      <c r="C13" s="27">
        <v>1480</v>
      </c>
      <c r="D13" s="27">
        <v>719</v>
      </c>
      <c r="E13" s="28" t="s">
        <v>20</v>
      </c>
      <c r="F13" s="411"/>
      <c r="G13" s="411"/>
      <c r="H13" s="411"/>
      <c r="I13" s="411"/>
      <c r="J13" s="411"/>
      <c r="K13" s="426"/>
    </row>
    <row r="14" spans="1:11" ht="17.100000000000001" customHeight="1">
      <c r="A14" s="29" t="s">
        <v>21</v>
      </c>
      <c r="B14" s="27">
        <v>5</v>
      </c>
      <c r="C14" s="27">
        <v>460</v>
      </c>
      <c r="D14" s="27">
        <v>213</v>
      </c>
      <c r="E14" s="28" t="s">
        <v>22</v>
      </c>
      <c r="F14" s="411"/>
      <c r="G14" s="411"/>
      <c r="H14" s="411"/>
      <c r="I14" s="411"/>
      <c r="J14" s="411"/>
      <c r="K14" s="426"/>
    </row>
    <row r="15" spans="1:11" ht="17.100000000000001" customHeight="1">
      <c r="A15" s="30" t="s">
        <v>23</v>
      </c>
      <c r="B15" s="27">
        <v>32</v>
      </c>
      <c r="C15" s="27">
        <v>5295</v>
      </c>
      <c r="D15" s="27">
        <v>2551</v>
      </c>
      <c r="E15" s="28" t="s">
        <v>24</v>
      </c>
      <c r="F15" s="411"/>
      <c r="G15" s="411"/>
      <c r="H15" s="411"/>
      <c r="I15" s="411"/>
      <c r="J15" s="411"/>
      <c r="K15" s="426"/>
    </row>
    <row r="16" spans="1:11" ht="17.100000000000001" customHeight="1">
      <c r="A16" s="30" t="s">
        <v>25</v>
      </c>
      <c r="B16" s="27">
        <v>12</v>
      </c>
      <c r="C16" s="27">
        <v>1572</v>
      </c>
      <c r="D16" s="27">
        <v>754</v>
      </c>
      <c r="E16" s="28" t="s">
        <v>26</v>
      </c>
      <c r="F16" s="411"/>
      <c r="G16" s="411"/>
      <c r="H16" s="411"/>
      <c r="I16" s="411"/>
      <c r="J16" s="411"/>
      <c r="K16" s="426"/>
    </row>
    <row r="17" spans="1:11" ht="17.100000000000001" customHeight="1">
      <c r="A17" s="30" t="s">
        <v>27</v>
      </c>
      <c r="B17" s="27">
        <v>186</v>
      </c>
      <c r="C17" s="27">
        <v>36125</v>
      </c>
      <c r="D17" s="27">
        <v>17288</v>
      </c>
      <c r="E17" s="28" t="s">
        <v>28</v>
      </c>
      <c r="F17" s="411"/>
      <c r="G17" s="411"/>
      <c r="H17" s="411"/>
      <c r="I17" s="411"/>
      <c r="J17" s="411"/>
      <c r="K17" s="426"/>
    </row>
    <row r="18" spans="1:11" ht="17.100000000000001" customHeight="1">
      <c r="A18" s="30" t="s">
        <v>29</v>
      </c>
      <c r="B18" s="27">
        <v>53</v>
      </c>
      <c r="C18" s="27">
        <v>10879</v>
      </c>
      <c r="D18" s="27">
        <v>5217</v>
      </c>
      <c r="E18" s="28" t="s">
        <v>30</v>
      </c>
      <c r="F18" s="411"/>
      <c r="G18" s="411"/>
      <c r="H18" s="411"/>
      <c r="I18" s="411"/>
      <c r="J18" s="411"/>
      <c r="K18" s="426"/>
    </row>
    <row r="19" spans="1:11" ht="17.100000000000001" customHeight="1">
      <c r="A19" s="30" t="s">
        <v>31</v>
      </c>
      <c r="B19" s="27">
        <v>17</v>
      </c>
      <c r="C19" s="27">
        <v>3822</v>
      </c>
      <c r="D19" s="27">
        <v>1848</v>
      </c>
      <c r="E19" s="28" t="s">
        <v>32</v>
      </c>
      <c r="F19" s="411"/>
      <c r="G19" s="411"/>
      <c r="H19" s="411"/>
      <c r="I19" s="411"/>
      <c r="J19" s="411"/>
      <c r="K19" s="426"/>
    </row>
    <row r="20" spans="1:11" ht="17.100000000000001" customHeight="1">
      <c r="A20" s="31" t="s">
        <v>33</v>
      </c>
      <c r="B20" s="424">
        <f>SUM(B21:B28)</f>
        <v>181</v>
      </c>
      <c r="C20" s="424">
        <f>SUM(C21:C28)</f>
        <v>30369</v>
      </c>
      <c r="D20" s="424">
        <f>SUM(D21:D28)</f>
        <v>14481</v>
      </c>
      <c r="E20" s="32" t="s">
        <v>34</v>
      </c>
      <c r="F20" s="411"/>
      <c r="G20" s="411"/>
      <c r="H20" s="411"/>
      <c r="I20" s="411"/>
      <c r="J20" s="411"/>
      <c r="K20" s="426"/>
    </row>
    <row r="21" spans="1:11" ht="17.100000000000001" customHeight="1">
      <c r="A21" s="26" t="s">
        <v>35</v>
      </c>
      <c r="B21" s="27">
        <v>21</v>
      </c>
      <c r="C21" s="27">
        <v>3379</v>
      </c>
      <c r="D21" s="27">
        <v>1569</v>
      </c>
      <c r="E21" s="33" t="s">
        <v>36</v>
      </c>
      <c r="F21" s="411"/>
      <c r="G21" s="411"/>
      <c r="H21" s="411"/>
      <c r="I21" s="411"/>
      <c r="J21" s="411"/>
      <c r="K21" s="425"/>
    </row>
    <row r="22" spans="1:11" ht="17.100000000000001" customHeight="1">
      <c r="A22" s="26" t="s">
        <v>37</v>
      </c>
      <c r="B22" s="27">
        <v>3</v>
      </c>
      <c r="C22" s="27">
        <v>462</v>
      </c>
      <c r="D22" s="27">
        <v>214</v>
      </c>
      <c r="E22" s="33" t="s">
        <v>38</v>
      </c>
      <c r="F22" s="411"/>
      <c r="G22" s="411"/>
      <c r="H22" s="411"/>
      <c r="I22" s="411"/>
      <c r="J22" s="411"/>
      <c r="K22" s="425"/>
    </row>
    <row r="23" spans="1:11" ht="17.100000000000001" customHeight="1">
      <c r="A23" s="26" t="s">
        <v>39</v>
      </c>
      <c r="B23" s="27">
        <v>3</v>
      </c>
      <c r="C23" s="27">
        <v>622</v>
      </c>
      <c r="D23" s="27">
        <v>309</v>
      </c>
      <c r="E23" s="33" t="s">
        <v>40</v>
      </c>
      <c r="F23" s="411"/>
      <c r="G23" s="411"/>
      <c r="H23" s="411"/>
      <c r="I23" s="411"/>
      <c r="J23" s="411"/>
      <c r="K23" s="426"/>
    </row>
    <row r="24" spans="1:11" ht="17.100000000000001" customHeight="1">
      <c r="A24" s="26" t="s">
        <v>41</v>
      </c>
      <c r="B24" s="27">
        <v>13</v>
      </c>
      <c r="C24" s="27">
        <v>2598</v>
      </c>
      <c r="D24" s="27">
        <v>1187</v>
      </c>
      <c r="E24" s="28" t="s">
        <v>42</v>
      </c>
      <c r="F24" s="411"/>
      <c r="G24" s="411"/>
      <c r="H24" s="411"/>
      <c r="I24" s="411"/>
      <c r="J24" s="411"/>
      <c r="K24" s="426"/>
    </row>
    <row r="25" spans="1:11" ht="17.100000000000001" customHeight="1">
      <c r="A25" s="26" t="s">
        <v>43</v>
      </c>
      <c r="B25" s="27">
        <v>5</v>
      </c>
      <c r="C25" s="27">
        <v>766</v>
      </c>
      <c r="D25" s="27">
        <v>364</v>
      </c>
      <c r="E25" s="33" t="s">
        <v>44</v>
      </c>
      <c r="F25" s="411"/>
      <c r="G25" s="411"/>
      <c r="H25" s="411"/>
      <c r="I25" s="411"/>
      <c r="J25" s="411"/>
      <c r="K25" s="426"/>
    </row>
    <row r="26" spans="1:11" s="414" customFormat="1" ht="17.100000000000001" customHeight="1">
      <c r="A26" s="26" t="s">
        <v>45</v>
      </c>
      <c r="B26" s="27">
        <v>38</v>
      </c>
      <c r="C26" s="27">
        <v>7953</v>
      </c>
      <c r="D26" s="27">
        <v>3785</v>
      </c>
      <c r="E26" s="33" t="s">
        <v>46</v>
      </c>
      <c r="F26" s="422"/>
      <c r="G26" s="422"/>
      <c r="H26" s="422"/>
      <c r="I26" s="422"/>
      <c r="J26" s="422"/>
      <c r="K26" s="423"/>
    </row>
    <row r="27" spans="1:11" ht="17.100000000000001" customHeight="1">
      <c r="A27" s="26" t="s">
        <v>47</v>
      </c>
      <c r="B27" s="27">
        <v>85</v>
      </c>
      <c r="C27" s="27">
        <v>12722</v>
      </c>
      <c r="D27" s="27">
        <v>6184</v>
      </c>
      <c r="E27" s="33" t="s">
        <v>48</v>
      </c>
      <c r="F27" s="411"/>
      <c r="G27" s="411"/>
      <c r="H27" s="411"/>
      <c r="I27" s="411"/>
      <c r="J27" s="411"/>
      <c r="K27" s="425"/>
    </row>
    <row r="28" spans="1:11" ht="17.100000000000001" customHeight="1">
      <c r="A28" s="26" t="s">
        <v>49</v>
      </c>
      <c r="B28" s="27">
        <v>13</v>
      </c>
      <c r="C28" s="27">
        <v>1867</v>
      </c>
      <c r="D28" s="27">
        <v>869</v>
      </c>
      <c r="E28" s="33" t="s">
        <v>50</v>
      </c>
      <c r="F28" s="411"/>
      <c r="G28" s="411"/>
      <c r="H28" s="411"/>
      <c r="I28" s="411"/>
      <c r="J28" s="411"/>
      <c r="K28" s="426"/>
    </row>
    <row r="29" spans="1:11" ht="17.100000000000001" customHeight="1">
      <c r="A29" s="23" t="s">
        <v>51</v>
      </c>
      <c r="B29" s="424">
        <f>SUM(B30:B38)</f>
        <v>486</v>
      </c>
      <c r="C29" s="424">
        <f>SUM(C30:C38)</f>
        <v>83483</v>
      </c>
      <c r="D29" s="424">
        <f>SUM(D30:D38)</f>
        <v>40241</v>
      </c>
      <c r="E29" s="25" t="s">
        <v>52</v>
      </c>
      <c r="F29" s="411"/>
      <c r="G29" s="411"/>
      <c r="H29" s="411"/>
      <c r="I29" s="411"/>
      <c r="J29" s="411"/>
      <c r="K29" s="426"/>
    </row>
    <row r="30" spans="1:11" ht="17.100000000000001" customHeight="1">
      <c r="A30" s="34" t="s">
        <v>53</v>
      </c>
      <c r="B30" s="27">
        <v>134</v>
      </c>
      <c r="C30" s="27">
        <v>24283</v>
      </c>
      <c r="D30" s="27">
        <v>11693</v>
      </c>
      <c r="E30" s="28" t="s">
        <v>54</v>
      </c>
      <c r="F30" s="411"/>
      <c r="G30" s="411"/>
      <c r="H30" s="411"/>
      <c r="I30" s="411"/>
      <c r="J30" s="411"/>
      <c r="K30" s="426"/>
    </row>
    <row r="31" spans="1:11" ht="17.100000000000001" customHeight="1">
      <c r="A31" s="35" t="s">
        <v>55</v>
      </c>
      <c r="B31" s="27">
        <v>13</v>
      </c>
      <c r="C31" s="27">
        <v>1274</v>
      </c>
      <c r="D31" s="27">
        <v>647</v>
      </c>
      <c r="E31" s="28" t="s">
        <v>56</v>
      </c>
      <c r="F31" s="411"/>
      <c r="G31" s="411"/>
      <c r="H31" s="411"/>
      <c r="I31" s="411"/>
      <c r="J31" s="411"/>
      <c r="K31" s="426"/>
    </row>
    <row r="32" spans="1:11" ht="17.100000000000001" customHeight="1">
      <c r="A32" s="34" t="s">
        <v>57</v>
      </c>
      <c r="B32" s="27">
        <v>21</v>
      </c>
      <c r="C32" s="27">
        <v>3811</v>
      </c>
      <c r="D32" s="27">
        <v>1822</v>
      </c>
      <c r="E32" s="28" t="s">
        <v>58</v>
      </c>
      <c r="F32" s="411"/>
      <c r="G32" s="411"/>
      <c r="H32" s="411"/>
      <c r="I32" s="411"/>
      <c r="J32" s="411"/>
      <c r="K32" s="426"/>
    </row>
    <row r="33" spans="1:11" ht="17.100000000000001" customHeight="1">
      <c r="A33" s="26" t="s">
        <v>59</v>
      </c>
      <c r="B33" s="27">
        <v>208</v>
      </c>
      <c r="C33" s="27">
        <v>37241</v>
      </c>
      <c r="D33" s="27">
        <v>18100</v>
      </c>
      <c r="E33" s="28" t="s">
        <v>60</v>
      </c>
      <c r="F33" s="411"/>
      <c r="G33" s="411"/>
      <c r="H33" s="411"/>
      <c r="I33" s="411"/>
      <c r="J33" s="411"/>
      <c r="K33" s="426"/>
    </row>
    <row r="34" spans="1:11" ht="17.100000000000001" customHeight="1">
      <c r="A34" s="35" t="s">
        <v>61</v>
      </c>
      <c r="B34" s="27">
        <v>22</v>
      </c>
      <c r="C34" s="27">
        <v>2476</v>
      </c>
      <c r="D34" s="27">
        <v>1184</v>
      </c>
      <c r="E34" s="28" t="s">
        <v>62</v>
      </c>
      <c r="F34" s="411"/>
      <c r="G34" s="411"/>
      <c r="H34" s="411"/>
      <c r="I34" s="411"/>
      <c r="J34" s="411"/>
      <c r="K34" s="426"/>
    </row>
    <row r="35" spans="1:11" s="414" customFormat="1" ht="17.100000000000001" customHeight="1">
      <c r="A35" s="26" t="s">
        <v>63</v>
      </c>
      <c r="B35" s="27">
        <v>40</v>
      </c>
      <c r="C35" s="27">
        <v>6718</v>
      </c>
      <c r="D35" s="27">
        <v>3157</v>
      </c>
      <c r="E35" s="28" t="s">
        <v>64</v>
      </c>
      <c r="F35" s="422"/>
      <c r="G35" s="422"/>
      <c r="H35" s="422"/>
      <c r="I35" s="422"/>
      <c r="J35" s="422"/>
      <c r="K35" s="423"/>
    </row>
    <row r="36" spans="1:11" ht="17.100000000000001" customHeight="1">
      <c r="A36" s="26" t="s">
        <v>65</v>
      </c>
      <c r="B36" s="27">
        <v>19</v>
      </c>
      <c r="C36" s="27">
        <v>2005</v>
      </c>
      <c r="D36" s="27">
        <v>919</v>
      </c>
      <c r="E36" s="28" t="s">
        <v>66</v>
      </c>
      <c r="F36" s="411"/>
      <c r="G36" s="411"/>
      <c r="H36" s="411"/>
      <c r="I36" s="411"/>
      <c r="J36" s="411"/>
      <c r="K36" s="426"/>
    </row>
    <row r="37" spans="1:11" ht="17.100000000000001" customHeight="1">
      <c r="A37" s="26" t="s">
        <v>67</v>
      </c>
      <c r="B37" s="27">
        <v>24</v>
      </c>
      <c r="C37" s="27">
        <v>5164</v>
      </c>
      <c r="D37" s="27">
        <v>2464</v>
      </c>
      <c r="E37" s="28" t="s">
        <v>68</v>
      </c>
      <c r="F37" s="411"/>
      <c r="G37" s="411"/>
      <c r="H37" s="411"/>
      <c r="I37" s="411"/>
      <c r="J37" s="411"/>
      <c r="K37" s="426"/>
    </row>
    <row r="38" spans="1:11" ht="17.100000000000001" customHeight="1">
      <c r="A38" s="26" t="s">
        <v>69</v>
      </c>
      <c r="B38" s="27">
        <v>5</v>
      </c>
      <c r="C38" s="27">
        <v>511</v>
      </c>
      <c r="D38" s="27">
        <v>255</v>
      </c>
      <c r="E38" s="28" t="s">
        <v>70</v>
      </c>
      <c r="F38" s="411"/>
      <c r="G38" s="411"/>
      <c r="H38" s="411"/>
      <c r="I38" s="411"/>
      <c r="J38" s="411"/>
      <c r="K38" s="426"/>
    </row>
    <row r="39" spans="1:11" ht="17.100000000000001" customHeight="1">
      <c r="A39" s="36" t="s">
        <v>71</v>
      </c>
      <c r="B39" s="424">
        <f>SUM(B40:B46)</f>
        <v>576</v>
      </c>
      <c r="C39" s="424">
        <f>SUM(C40:C46)</f>
        <v>121223</v>
      </c>
      <c r="D39" s="424">
        <f>SUM(D40:D46)</f>
        <v>58797</v>
      </c>
      <c r="E39" s="25" t="s">
        <v>72</v>
      </c>
      <c r="F39" s="411"/>
      <c r="G39" s="411"/>
      <c r="H39" s="411"/>
      <c r="I39" s="411"/>
      <c r="J39" s="411"/>
      <c r="K39" s="425"/>
    </row>
    <row r="40" spans="1:11" ht="17.100000000000001" customHeight="1">
      <c r="A40" s="34" t="s">
        <v>73</v>
      </c>
      <c r="B40" s="27">
        <v>155</v>
      </c>
      <c r="C40" s="27">
        <v>24350</v>
      </c>
      <c r="D40" s="27">
        <v>11768</v>
      </c>
      <c r="E40" s="33" t="s">
        <v>74</v>
      </c>
      <c r="F40" s="411"/>
      <c r="G40" s="411"/>
      <c r="H40" s="411"/>
      <c r="I40" s="411"/>
      <c r="J40" s="411"/>
      <c r="K40" s="426"/>
    </row>
    <row r="41" spans="1:11" ht="17.100000000000001" customHeight="1">
      <c r="A41" s="34" t="s">
        <v>75</v>
      </c>
      <c r="B41" s="27">
        <v>39</v>
      </c>
      <c r="C41" s="27">
        <v>7015</v>
      </c>
      <c r="D41" s="27">
        <v>3369</v>
      </c>
      <c r="E41" s="28" t="s">
        <v>76</v>
      </c>
      <c r="F41" s="411"/>
      <c r="G41" s="411"/>
      <c r="H41" s="411"/>
      <c r="I41" s="411"/>
      <c r="J41" s="411"/>
      <c r="K41" s="425"/>
    </row>
    <row r="42" spans="1:11" ht="17.100000000000001" customHeight="1">
      <c r="A42" s="34" t="s">
        <v>77</v>
      </c>
      <c r="B42" s="27">
        <v>103</v>
      </c>
      <c r="C42" s="27">
        <v>23280</v>
      </c>
      <c r="D42" s="27">
        <v>11391</v>
      </c>
      <c r="E42" s="28" t="s">
        <v>78</v>
      </c>
      <c r="F42" s="411"/>
      <c r="G42" s="411"/>
      <c r="H42" s="411"/>
      <c r="I42" s="411"/>
      <c r="J42" s="411"/>
      <c r="K42" s="426"/>
    </row>
    <row r="43" spans="1:11" ht="17.100000000000001" customHeight="1">
      <c r="A43" s="34" t="s">
        <v>79</v>
      </c>
      <c r="B43" s="27">
        <v>87</v>
      </c>
      <c r="C43" s="27">
        <v>32629</v>
      </c>
      <c r="D43" s="27">
        <v>15922</v>
      </c>
      <c r="E43" s="28" t="s">
        <v>80</v>
      </c>
      <c r="F43" s="411"/>
      <c r="G43" s="411"/>
      <c r="H43" s="411"/>
      <c r="I43" s="411"/>
      <c r="J43" s="411"/>
      <c r="K43" s="426"/>
    </row>
    <row r="44" spans="1:11" ht="17.100000000000001" customHeight="1">
      <c r="A44" s="34" t="s">
        <v>81</v>
      </c>
      <c r="B44" s="27">
        <v>38</v>
      </c>
      <c r="C44" s="27">
        <v>5420</v>
      </c>
      <c r="D44" s="27">
        <v>2622</v>
      </c>
      <c r="E44" s="33" t="s">
        <v>82</v>
      </c>
      <c r="F44" s="411"/>
      <c r="G44" s="411"/>
      <c r="H44" s="411"/>
      <c r="I44" s="411"/>
      <c r="J44" s="411"/>
      <c r="K44" s="426"/>
    </row>
    <row r="45" spans="1:11" ht="17.100000000000001" customHeight="1">
      <c r="A45" s="34" t="s">
        <v>83</v>
      </c>
      <c r="B45" s="27">
        <v>26</v>
      </c>
      <c r="C45" s="27">
        <v>4277</v>
      </c>
      <c r="D45" s="27">
        <v>2100</v>
      </c>
      <c r="E45" s="33" t="s">
        <v>84</v>
      </c>
      <c r="F45" s="411"/>
      <c r="G45" s="411"/>
      <c r="H45" s="411"/>
      <c r="I45" s="411"/>
      <c r="J45" s="411"/>
      <c r="K45" s="426"/>
    </row>
    <row r="46" spans="1:11" ht="17.100000000000001" customHeight="1">
      <c r="A46" s="34" t="s">
        <v>85</v>
      </c>
      <c r="B46" s="27">
        <v>128</v>
      </c>
      <c r="C46" s="27">
        <v>24252</v>
      </c>
      <c r="D46" s="27">
        <v>11625</v>
      </c>
      <c r="E46" s="28" t="s">
        <v>86</v>
      </c>
      <c r="F46" s="411"/>
      <c r="G46" s="411"/>
      <c r="H46" s="411"/>
      <c r="I46" s="411"/>
      <c r="J46" s="411"/>
      <c r="K46" s="426"/>
    </row>
    <row r="47" spans="1:11" s="414" customFormat="1" ht="17.100000000000001" customHeight="1">
      <c r="A47" s="37" t="s">
        <v>87</v>
      </c>
      <c r="B47" s="424">
        <f>SUM(B48:B52)</f>
        <v>234</v>
      </c>
      <c r="C47" s="424">
        <f>SUM(C48:C52)</f>
        <v>39389</v>
      </c>
      <c r="D47" s="424">
        <f>SUM(D48:D52)</f>
        <v>18577</v>
      </c>
      <c r="E47" s="25" t="s">
        <v>88</v>
      </c>
      <c r="F47" s="422"/>
      <c r="G47" s="422"/>
      <c r="H47" s="422"/>
      <c r="I47" s="422"/>
      <c r="J47" s="422"/>
      <c r="K47" s="423"/>
    </row>
    <row r="48" spans="1:11" ht="17.100000000000001" customHeight="1">
      <c r="A48" s="38" t="s">
        <v>89</v>
      </c>
      <c r="B48" s="27">
        <v>17</v>
      </c>
      <c r="C48" s="27">
        <v>2577</v>
      </c>
      <c r="D48" s="27">
        <v>1220</v>
      </c>
      <c r="E48" s="28" t="s">
        <v>90</v>
      </c>
      <c r="F48" s="411"/>
      <c r="G48" s="411"/>
      <c r="H48" s="411"/>
      <c r="I48" s="411"/>
      <c r="J48" s="411"/>
      <c r="K48" s="426"/>
    </row>
    <row r="49" spans="1:11" ht="17.100000000000001" customHeight="1">
      <c r="A49" s="34" t="s">
        <v>91</v>
      </c>
      <c r="B49" s="27">
        <v>92</v>
      </c>
      <c r="C49" s="27">
        <v>11772</v>
      </c>
      <c r="D49" s="27">
        <v>5570</v>
      </c>
      <c r="E49" s="28" t="s">
        <v>92</v>
      </c>
      <c r="F49" s="411"/>
      <c r="G49" s="411"/>
      <c r="H49" s="411"/>
      <c r="I49" s="411"/>
      <c r="J49" s="411"/>
      <c r="K49" s="426"/>
    </row>
    <row r="50" spans="1:11" s="122" customFormat="1" ht="17.100000000000001" customHeight="1">
      <c r="A50" s="34" t="s">
        <v>93</v>
      </c>
      <c r="B50" s="27">
        <v>58</v>
      </c>
      <c r="C50" s="27">
        <v>9007</v>
      </c>
      <c r="D50" s="27">
        <v>4218</v>
      </c>
      <c r="E50" s="28" t="s">
        <v>94</v>
      </c>
    </row>
    <row r="51" spans="1:11" ht="17.100000000000001" customHeight="1">
      <c r="A51" s="34" t="s">
        <v>95</v>
      </c>
      <c r="B51" s="27">
        <v>16</v>
      </c>
      <c r="C51" s="27">
        <v>2025</v>
      </c>
      <c r="D51" s="27">
        <v>998</v>
      </c>
      <c r="E51" s="28" t="s">
        <v>96</v>
      </c>
      <c r="F51" s="411"/>
      <c r="G51" s="411"/>
      <c r="H51" s="411"/>
      <c r="I51" s="411"/>
      <c r="J51" s="411"/>
      <c r="K51" s="425"/>
    </row>
    <row r="52" spans="1:11" ht="17.100000000000001" customHeight="1">
      <c r="A52" s="34" t="s">
        <v>97</v>
      </c>
      <c r="B52" s="27">
        <v>51</v>
      </c>
      <c r="C52" s="27">
        <v>14008</v>
      </c>
      <c r="D52" s="27">
        <v>6571</v>
      </c>
      <c r="E52" s="33" t="s">
        <v>98</v>
      </c>
      <c r="F52" s="411"/>
      <c r="G52" s="411"/>
      <c r="H52" s="411"/>
      <c r="I52" s="411"/>
      <c r="J52" s="411"/>
      <c r="K52" s="426"/>
    </row>
    <row r="53" spans="1:11" ht="12.75" customHeight="1">
      <c r="A53" s="1276"/>
      <c r="B53" s="1276"/>
      <c r="C53" s="1276"/>
      <c r="D53" s="1276"/>
      <c r="E53" s="1276"/>
      <c r="F53" s="411"/>
      <c r="G53" s="411"/>
      <c r="H53" s="411"/>
      <c r="I53" s="411"/>
      <c r="J53" s="411"/>
      <c r="K53" s="426"/>
    </row>
    <row r="54" spans="1:11" ht="12.75" customHeight="1">
      <c r="A54" s="152"/>
      <c r="B54" s="152"/>
      <c r="C54" s="427"/>
      <c r="D54" s="427"/>
      <c r="E54" s="428"/>
      <c r="F54" s="411"/>
      <c r="G54" s="411"/>
      <c r="H54" s="411"/>
      <c r="I54" s="411"/>
      <c r="J54" s="411"/>
      <c r="K54" s="426"/>
    </row>
    <row r="55" spans="1:11" ht="19.5" customHeight="1">
      <c r="A55" s="1127" t="s">
        <v>233</v>
      </c>
      <c r="B55" s="1127"/>
      <c r="C55" s="1128"/>
      <c r="D55" s="1128"/>
      <c r="E55" s="1129" t="s">
        <v>234</v>
      </c>
      <c r="F55" s="411"/>
      <c r="G55" s="411"/>
      <c r="H55" s="411"/>
      <c r="I55" s="411"/>
      <c r="J55" s="411"/>
      <c r="K55" s="426"/>
    </row>
    <row r="56" spans="1:11" s="414" customFormat="1" ht="12.75" customHeight="1">
      <c r="A56" s="433"/>
      <c r="B56" s="433"/>
      <c r="C56" s="433"/>
      <c r="D56" s="433"/>
      <c r="E56" s="434"/>
      <c r="F56" s="422"/>
      <c r="G56" s="422"/>
      <c r="H56" s="422"/>
      <c r="I56" s="422"/>
      <c r="J56" s="422"/>
      <c r="K56" s="423"/>
    </row>
    <row r="57" spans="1:11" ht="16.5" customHeight="1">
      <c r="A57" s="436" t="s">
        <v>635</v>
      </c>
      <c r="B57" s="435"/>
      <c r="C57" s="272"/>
      <c r="D57" s="1277" t="s">
        <v>636</v>
      </c>
      <c r="E57" s="1278"/>
      <c r="F57" s="411"/>
      <c r="G57" s="411"/>
      <c r="H57" s="411"/>
      <c r="I57" s="411"/>
      <c r="J57" s="411"/>
      <c r="K57" s="426"/>
    </row>
    <row r="58" spans="1:11" ht="21" customHeight="1">
      <c r="A58" s="436" t="s">
        <v>602</v>
      </c>
      <c r="B58" s="436"/>
      <c r="C58" s="433"/>
      <c r="D58" s="433"/>
      <c r="E58" s="1130" t="s">
        <v>637</v>
      </c>
      <c r="F58" s="411"/>
      <c r="G58" s="411"/>
      <c r="H58" s="411"/>
      <c r="I58" s="411"/>
      <c r="J58" s="411"/>
      <c r="K58" s="426"/>
    </row>
    <row r="59" spans="1:11" ht="12.75" customHeight="1">
      <c r="A59" s="436"/>
      <c r="B59" s="436"/>
      <c r="C59" s="433"/>
      <c r="D59" s="433"/>
      <c r="E59" s="437"/>
      <c r="F59" s="411"/>
      <c r="G59" s="411"/>
      <c r="H59" s="411"/>
      <c r="I59" s="411"/>
      <c r="J59" s="411"/>
      <c r="K59" s="425"/>
    </row>
    <row r="60" spans="1:11" ht="12.75" customHeight="1">
      <c r="A60" s="438"/>
      <c r="B60" s="1279" t="s">
        <v>204</v>
      </c>
      <c r="C60" s="1279" t="s">
        <v>237</v>
      </c>
      <c r="D60" s="1279"/>
      <c r="E60" s="439"/>
      <c r="F60" s="411"/>
      <c r="G60" s="411"/>
      <c r="H60" s="411"/>
      <c r="I60" s="411"/>
      <c r="J60" s="411"/>
      <c r="K60" s="426"/>
    </row>
    <row r="61" spans="1:11" ht="12.75" customHeight="1">
      <c r="A61" s="174" t="s">
        <v>574</v>
      </c>
      <c r="B61" s="1279"/>
      <c r="C61" s="440" t="s">
        <v>5</v>
      </c>
      <c r="D61" s="441" t="s">
        <v>216</v>
      </c>
      <c r="E61" s="175" t="s">
        <v>575</v>
      </c>
      <c r="F61" s="411"/>
      <c r="G61" s="411"/>
      <c r="H61" s="411"/>
      <c r="I61" s="411"/>
      <c r="J61" s="411"/>
      <c r="K61" s="426"/>
    </row>
    <row r="62" spans="1:11" ht="15" customHeight="1">
      <c r="A62" s="180"/>
      <c r="B62" s="442" t="s">
        <v>205</v>
      </c>
      <c r="C62" s="442" t="s">
        <v>4</v>
      </c>
      <c r="D62" s="441" t="s">
        <v>2</v>
      </c>
      <c r="E62" s="184"/>
      <c r="F62" s="411"/>
      <c r="G62" s="411"/>
      <c r="H62" s="411"/>
      <c r="I62" s="411"/>
      <c r="J62" s="411"/>
      <c r="K62" s="426"/>
    </row>
    <row r="63" spans="1:11" ht="15" customHeight="1">
      <c r="A63" s="443"/>
      <c r="B63" s="444"/>
      <c r="C63" s="444"/>
      <c r="D63" s="444"/>
      <c r="E63" s="433"/>
      <c r="F63" s="411"/>
      <c r="G63" s="411"/>
      <c r="H63" s="411"/>
      <c r="I63" s="411"/>
      <c r="J63" s="411"/>
      <c r="K63" s="426"/>
    </row>
    <row r="64" spans="1:11" ht="15" customHeight="1">
      <c r="A64" s="53" t="s">
        <v>100</v>
      </c>
      <c r="B64" s="230">
        <f>SUM(B65:B73)</f>
        <v>1069</v>
      </c>
      <c r="C64" s="230">
        <f>SUM(C65:C73)</f>
        <v>234654</v>
      </c>
      <c r="D64" s="230">
        <f>SUM(D65:D73)</f>
        <v>113874</v>
      </c>
      <c r="E64" s="64" t="s">
        <v>101</v>
      </c>
      <c r="F64" s="411"/>
      <c r="G64" s="411"/>
      <c r="H64" s="411"/>
      <c r="I64" s="411"/>
      <c r="J64" s="411"/>
      <c r="K64" s="426"/>
    </row>
    <row r="65" spans="1:14" s="414" customFormat="1" ht="15" customHeight="1">
      <c r="A65" s="189" t="s">
        <v>102</v>
      </c>
      <c r="B65" s="27">
        <v>33</v>
      </c>
      <c r="C65" s="27">
        <v>6081</v>
      </c>
      <c r="D65" s="27">
        <v>2935</v>
      </c>
      <c r="E65" s="190" t="s">
        <v>103</v>
      </c>
      <c r="F65" s="422"/>
      <c r="G65" s="422"/>
      <c r="H65" s="422"/>
      <c r="I65" s="422"/>
      <c r="J65" s="422"/>
      <c r="K65" s="423"/>
    </row>
    <row r="66" spans="1:14" ht="15" customHeight="1">
      <c r="A66" s="189" t="s">
        <v>104</v>
      </c>
      <c r="B66" s="27">
        <v>111</v>
      </c>
      <c r="C66" s="27">
        <v>20870</v>
      </c>
      <c r="D66" s="27">
        <v>10055</v>
      </c>
      <c r="E66" s="190" t="s">
        <v>105</v>
      </c>
      <c r="F66" s="411"/>
      <c r="G66" s="411"/>
      <c r="H66" s="411"/>
      <c r="I66" s="411"/>
      <c r="J66" s="411"/>
      <c r="K66" s="426"/>
    </row>
    <row r="67" spans="1:14" ht="15" customHeight="1">
      <c r="A67" s="191" t="s">
        <v>193</v>
      </c>
      <c r="B67" s="192">
        <v>612</v>
      </c>
      <c r="C67" s="192">
        <v>143519</v>
      </c>
      <c r="D67" s="192">
        <v>70077</v>
      </c>
      <c r="E67" s="190" t="s">
        <v>107</v>
      </c>
      <c r="F67" s="411"/>
      <c r="G67" s="411"/>
      <c r="H67" s="411"/>
      <c r="I67" s="411"/>
      <c r="J67" s="411"/>
      <c r="K67" s="426"/>
    </row>
    <row r="68" spans="1:14" ht="15" customHeight="1">
      <c r="A68" s="189" t="s">
        <v>108</v>
      </c>
      <c r="B68" s="27">
        <v>98</v>
      </c>
      <c r="C68" s="27">
        <v>18706</v>
      </c>
      <c r="D68" s="27">
        <v>8831</v>
      </c>
      <c r="E68" s="190" t="s">
        <v>109</v>
      </c>
      <c r="F68" s="411"/>
      <c r="G68" s="411"/>
      <c r="H68" s="411"/>
      <c r="I68" s="411"/>
      <c r="J68" s="411"/>
      <c r="K68" s="426"/>
      <c r="N68" s="429"/>
    </row>
    <row r="69" spans="1:14" ht="15" customHeight="1">
      <c r="A69" s="189" t="s">
        <v>110</v>
      </c>
      <c r="B69" s="27">
        <v>30</v>
      </c>
      <c r="C69" s="27">
        <v>6379</v>
      </c>
      <c r="D69" s="27">
        <v>3083</v>
      </c>
      <c r="E69" s="190" t="s">
        <v>111</v>
      </c>
      <c r="F69" s="411"/>
      <c r="G69" s="411"/>
      <c r="H69" s="411"/>
      <c r="I69" s="411"/>
      <c r="J69" s="411"/>
      <c r="K69" s="425"/>
    </row>
    <row r="70" spans="1:14" s="430" customFormat="1" ht="15" customHeight="1">
      <c r="A70" s="189" t="s">
        <v>112</v>
      </c>
      <c r="B70" s="27">
        <v>70</v>
      </c>
      <c r="C70" s="27">
        <v>15822</v>
      </c>
      <c r="D70" s="27">
        <v>7648</v>
      </c>
      <c r="E70" s="190" t="s">
        <v>113</v>
      </c>
      <c r="F70" s="411"/>
      <c r="G70" s="411"/>
      <c r="H70" s="411"/>
      <c r="I70" s="411"/>
      <c r="J70" s="411"/>
      <c r="K70" s="426"/>
    </row>
    <row r="71" spans="1:14" s="419" customFormat="1" ht="15" customHeight="1">
      <c r="A71" s="189" t="s">
        <v>114</v>
      </c>
      <c r="B71" s="27">
        <v>43</v>
      </c>
      <c r="C71" s="27">
        <v>8894</v>
      </c>
      <c r="D71" s="27">
        <v>4317</v>
      </c>
      <c r="E71" s="190" t="s">
        <v>115</v>
      </c>
      <c r="F71" s="422"/>
      <c r="G71" s="422"/>
      <c r="H71" s="422"/>
      <c r="I71" s="422"/>
      <c r="J71" s="422"/>
      <c r="K71" s="423"/>
    </row>
    <row r="72" spans="1:14" s="430" customFormat="1" ht="15" customHeight="1">
      <c r="A72" s="189" t="s">
        <v>116</v>
      </c>
      <c r="B72" s="27">
        <v>48</v>
      </c>
      <c r="C72" s="27">
        <v>10602</v>
      </c>
      <c r="D72" s="27">
        <v>5098</v>
      </c>
      <c r="E72" s="190" t="s">
        <v>117</v>
      </c>
      <c r="F72" s="411"/>
      <c r="G72" s="411"/>
      <c r="H72" s="411"/>
      <c r="I72" s="411"/>
      <c r="J72" s="411"/>
      <c r="K72" s="425"/>
    </row>
    <row r="73" spans="1:14" s="430" customFormat="1" ht="15" customHeight="1">
      <c r="A73" s="189" t="s">
        <v>118</v>
      </c>
      <c r="B73" s="27">
        <v>24</v>
      </c>
      <c r="C73" s="27">
        <v>3781</v>
      </c>
      <c r="D73" s="27">
        <v>1830</v>
      </c>
      <c r="E73" s="190" t="s">
        <v>119</v>
      </c>
      <c r="F73" s="411"/>
      <c r="G73" s="411"/>
      <c r="H73" s="411"/>
      <c r="I73" s="411"/>
      <c r="J73" s="411"/>
      <c r="K73" s="426"/>
    </row>
    <row r="74" spans="1:14" s="430" customFormat="1" ht="15" customHeight="1">
      <c r="A74" s="61" t="s">
        <v>120</v>
      </c>
      <c r="B74" s="230">
        <f>SUM(B75:B82)</f>
        <v>288</v>
      </c>
      <c r="C74" s="230">
        <f>SUM(C75:C82)</f>
        <v>69374</v>
      </c>
      <c r="D74" s="230">
        <f>SUM(D75:D82)</f>
        <v>33719</v>
      </c>
      <c r="E74" s="62" t="s">
        <v>121</v>
      </c>
      <c r="F74" s="411"/>
      <c r="G74" s="411"/>
      <c r="H74" s="411"/>
      <c r="I74" s="411"/>
      <c r="J74" s="411"/>
      <c r="K74" s="426"/>
    </row>
    <row r="75" spans="1:14" s="430" customFormat="1" ht="15" customHeight="1">
      <c r="A75" s="189" t="s">
        <v>122</v>
      </c>
      <c r="B75" s="27">
        <v>7</v>
      </c>
      <c r="C75" s="27">
        <v>1563</v>
      </c>
      <c r="D75" s="27">
        <v>721</v>
      </c>
      <c r="E75" s="190" t="s">
        <v>123</v>
      </c>
      <c r="F75" s="411"/>
      <c r="G75" s="411"/>
      <c r="H75" s="411"/>
      <c r="I75" s="411"/>
      <c r="J75" s="411"/>
      <c r="K75" s="426"/>
    </row>
    <row r="76" spans="1:14" s="430" customFormat="1" ht="15" customHeight="1">
      <c r="A76" s="189" t="s">
        <v>124</v>
      </c>
      <c r="B76" s="27">
        <v>5</v>
      </c>
      <c r="C76" s="27">
        <v>845</v>
      </c>
      <c r="D76" s="27">
        <v>399</v>
      </c>
      <c r="E76" s="190" t="s">
        <v>125</v>
      </c>
      <c r="F76" s="411"/>
      <c r="G76" s="411"/>
      <c r="H76" s="411"/>
      <c r="I76" s="411"/>
      <c r="J76" s="411"/>
      <c r="K76" s="426"/>
    </row>
    <row r="77" spans="1:14" s="430" customFormat="1" ht="15" customHeight="1">
      <c r="A77" s="189" t="s">
        <v>126</v>
      </c>
      <c r="B77" s="27">
        <v>22</v>
      </c>
      <c r="C77" s="27">
        <v>5548</v>
      </c>
      <c r="D77" s="27">
        <v>2688</v>
      </c>
      <c r="E77" s="190" t="s">
        <v>127</v>
      </c>
      <c r="F77" s="411"/>
      <c r="G77" s="411"/>
      <c r="H77" s="411"/>
      <c r="I77" s="411"/>
      <c r="J77" s="411"/>
      <c r="K77" s="426"/>
    </row>
    <row r="78" spans="1:14" s="419" customFormat="1" ht="15" customHeight="1">
      <c r="A78" s="189" t="s">
        <v>128</v>
      </c>
      <c r="B78" s="27">
        <v>14</v>
      </c>
      <c r="C78" s="27">
        <v>2148</v>
      </c>
      <c r="D78" s="27">
        <v>1065</v>
      </c>
      <c r="E78" s="190" t="s">
        <v>129</v>
      </c>
      <c r="F78" s="422"/>
      <c r="G78" s="422"/>
      <c r="H78" s="422"/>
      <c r="I78" s="422"/>
      <c r="J78" s="422"/>
      <c r="K78" s="423"/>
    </row>
    <row r="79" spans="1:14" s="122" customFormat="1" ht="15" customHeight="1">
      <c r="A79" s="189" t="s">
        <v>130</v>
      </c>
      <c r="B79" s="27">
        <v>160</v>
      </c>
      <c r="C79" s="27">
        <v>39810</v>
      </c>
      <c r="D79" s="27">
        <v>19411</v>
      </c>
      <c r="E79" s="190" t="s">
        <v>131</v>
      </c>
    </row>
    <row r="80" spans="1:14" ht="15" customHeight="1">
      <c r="A80" s="189" t="s">
        <v>132</v>
      </c>
      <c r="B80" s="27">
        <v>15</v>
      </c>
      <c r="C80" s="27">
        <v>3608</v>
      </c>
      <c r="D80" s="27">
        <v>1749</v>
      </c>
      <c r="E80" s="190" t="s">
        <v>133</v>
      </c>
      <c r="K80" s="431"/>
    </row>
    <row r="81" spans="1:11" ht="15" customHeight="1">
      <c r="A81" s="189" t="s">
        <v>134</v>
      </c>
      <c r="B81" s="27">
        <v>54</v>
      </c>
      <c r="C81" s="27">
        <v>13103</v>
      </c>
      <c r="D81" s="27">
        <v>6345</v>
      </c>
      <c r="E81" s="190" t="s">
        <v>581</v>
      </c>
      <c r="K81" s="432"/>
    </row>
    <row r="82" spans="1:11" ht="15" customHeight="1">
      <c r="A82" s="189" t="s">
        <v>136</v>
      </c>
      <c r="B82" s="27">
        <v>11</v>
      </c>
      <c r="C82" s="27">
        <v>2749</v>
      </c>
      <c r="D82" s="27">
        <v>1341</v>
      </c>
      <c r="E82" s="190" t="s">
        <v>137</v>
      </c>
      <c r="K82" s="122"/>
    </row>
    <row r="83" spans="1:11" ht="15" customHeight="1">
      <c r="A83" s="63" t="s">
        <v>138</v>
      </c>
      <c r="B83" s="230">
        <f>SUM(B84:B88)</f>
        <v>69</v>
      </c>
      <c r="C83" s="230">
        <f>SUM(C84:C88)</f>
        <v>10986</v>
      </c>
      <c r="D83" s="230">
        <f>SUM(D84:D88)</f>
        <v>5294</v>
      </c>
      <c r="E83" s="64" t="s">
        <v>139</v>
      </c>
      <c r="K83" s="432"/>
    </row>
    <row r="84" spans="1:11" ht="15" customHeight="1">
      <c r="A84" s="189" t="s">
        <v>140</v>
      </c>
      <c r="B84" s="27">
        <v>28</v>
      </c>
      <c r="C84" s="27">
        <v>5402</v>
      </c>
      <c r="D84" s="27">
        <v>2548</v>
      </c>
      <c r="E84" s="190" t="s">
        <v>141</v>
      </c>
      <c r="K84" s="411"/>
    </row>
    <row r="85" spans="1:11" ht="15" customHeight="1">
      <c r="A85" s="189" t="s">
        <v>142</v>
      </c>
      <c r="B85" s="27">
        <v>14</v>
      </c>
      <c r="C85" s="27">
        <v>2126</v>
      </c>
      <c r="D85" s="27">
        <v>1058</v>
      </c>
      <c r="E85" s="190" t="s">
        <v>143</v>
      </c>
      <c r="K85" s="411"/>
    </row>
    <row r="86" spans="1:11" ht="15" customHeight="1">
      <c r="A86" s="189" t="s">
        <v>144</v>
      </c>
      <c r="B86" s="27">
        <v>13</v>
      </c>
      <c r="C86" s="27">
        <v>1880</v>
      </c>
      <c r="D86" s="27">
        <v>921</v>
      </c>
      <c r="E86" s="190" t="s">
        <v>145</v>
      </c>
      <c r="K86" s="411"/>
    </row>
    <row r="87" spans="1:11" ht="15">
      <c r="A87" s="189" t="s">
        <v>146</v>
      </c>
      <c r="B87" s="27">
        <v>9</v>
      </c>
      <c r="C87" s="27">
        <v>1132</v>
      </c>
      <c r="D87" s="27">
        <v>546</v>
      </c>
      <c r="E87" s="190" t="s">
        <v>147</v>
      </c>
      <c r="K87" s="411"/>
    </row>
    <row r="88" spans="1:11" ht="15">
      <c r="A88" s="189" t="s">
        <v>148</v>
      </c>
      <c r="B88" s="27">
        <v>5</v>
      </c>
      <c r="C88" s="27">
        <v>446</v>
      </c>
      <c r="D88" s="27">
        <v>221</v>
      </c>
      <c r="E88" s="190" t="s">
        <v>149</v>
      </c>
      <c r="K88" s="411"/>
    </row>
    <row r="89" spans="1:11" ht="14.25">
      <c r="A89" s="61" t="s">
        <v>150</v>
      </c>
      <c r="B89" s="230">
        <f>SUM(B90:B95)</f>
        <v>244</v>
      </c>
      <c r="C89" s="230">
        <f>SUM(C90:C95)</f>
        <v>48000</v>
      </c>
      <c r="D89" s="230">
        <f>SUM(D90:D95)</f>
        <v>22764</v>
      </c>
      <c r="E89" s="62" t="s">
        <v>151</v>
      </c>
      <c r="K89" s="411"/>
    </row>
    <row r="90" spans="1:11" ht="15">
      <c r="A90" s="189" t="s">
        <v>152</v>
      </c>
      <c r="B90" s="27">
        <v>103</v>
      </c>
      <c r="C90" s="27">
        <v>22227</v>
      </c>
      <c r="D90" s="27">
        <v>10622</v>
      </c>
      <c r="E90" s="190" t="s">
        <v>153</v>
      </c>
      <c r="K90" s="411"/>
    </row>
    <row r="91" spans="1:11" ht="15">
      <c r="A91" s="189" t="s">
        <v>154</v>
      </c>
      <c r="B91" s="27">
        <v>19</v>
      </c>
      <c r="C91" s="27">
        <v>3181</v>
      </c>
      <c r="D91" s="27">
        <v>1432</v>
      </c>
      <c r="E91" s="190" t="s">
        <v>155</v>
      </c>
      <c r="K91" s="411"/>
    </row>
    <row r="92" spans="1:11" ht="15">
      <c r="A92" s="189" t="s">
        <v>156</v>
      </c>
      <c r="B92" s="27">
        <v>81</v>
      </c>
      <c r="C92" s="27">
        <v>15068</v>
      </c>
      <c r="D92" s="27">
        <v>7153</v>
      </c>
      <c r="E92" s="190" t="s">
        <v>580</v>
      </c>
      <c r="K92" s="411"/>
    </row>
    <row r="93" spans="1:11" ht="15">
      <c r="A93" s="189" t="s">
        <v>158</v>
      </c>
      <c r="B93" s="27">
        <v>28</v>
      </c>
      <c r="C93" s="27">
        <v>4343</v>
      </c>
      <c r="D93" s="27">
        <v>2031</v>
      </c>
      <c r="E93" s="190" t="s">
        <v>159</v>
      </c>
      <c r="K93" s="411"/>
    </row>
    <row r="94" spans="1:11" ht="15">
      <c r="A94" s="189" t="s">
        <v>160</v>
      </c>
      <c r="B94" s="27">
        <v>1</v>
      </c>
      <c r="C94" s="27">
        <v>44</v>
      </c>
      <c r="D94" s="27">
        <v>15</v>
      </c>
      <c r="E94" s="190" t="s">
        <v>161</v>
      </c>
      <c r="K94" s="411"/>
    </row>
    <row r="95" spans="1:11" ht="15">
      <c r="A95" s="189" t="s">
        <v>162</v>
      </c>
      <c r="B95" s="27">
        <v>12</v>
      </c>
      <c r="C95" s="27">
        <v>3137</v>
      </c>
      <c r="D95" s="27">
        <v>1511</v>
      </c>
      <c r="E95" s="190" t="s">
        <v>163</v>
      </c>
      <c r="K95" s="411"/>
    </row>
    <row r="96" spans="1:11" ht="14.25">
      <c r="A96" s="66" t="s">
        <v>164</v>
      </c>
      <c r="B96" s="230">
        <f>SUM(B97:B100)</f>
        <v>48</v>
      </c>
      <c r="C96" s="230">
        <f>SUM(C97:C100)</f>
        <v>7058</v>
      </c>
      <c r="D96" s="230">
        <f>SUM(D97:D100)</f>
        <v>3427</v>
      </c>
      <c r="E96" s="62" t="s">
        <v>165</v>
      </c>
      <c r="K96" s="411"/>
    </row>
    <row r="97" spans="1:5" ht="15">
      <c r="A97" s="189" t="s">
        <v>166</v>
      </c>
      <c r="B97" s="27">
        <v>5</v>
      </c>
      <c r="C97" s="27">
        <v>342</v>
      </c>
      <c r="D97" s="27">
        <v>165</v>
      </c>
      <c r="E97" s="190" t="s">
        <v>167</v>
      </c>
    </row>
    <row r="98" spans="1:5" ht="15">
      <c r="A98" s="189" t="s">
        <v>168</v>
      </c>
      <c r="B98" s="27">
        <v>30</v>
      </c>
      <c r="C98" s="27">
        <v>4394</v>
      </c>
      <c r="D98" s="27">
        <v>2152</v>
      </c>
      <c r="E98" s="190" t="s">
        <v>169</v>
      </c>
    </row>
    <row r="99" spans="1:5" ht="15">
      <c r="A99" s="189" t="s">
        <v>170</v>
      </c>
      <c r="B99" s="27">
        <v>1</v>
      </c>
      <c r="C99" s="27">
        <v>61</v>
      </c>
      <c r="D99" s="27">
        <v>27</v>
      </c>
      <c r="E99" s="190" t="s">
        <v>171</v>
      </c>
    </row>
    <row r="100" spans="1:5" ht="15">
      <c r="A100" s="189" t="s">
        <v>172</v>
      </c>
      <c r="B100" s="27">
        <v>12</v>
      </c>
      <c r="C100" s="27">
        <v>2261</v>
      </c>
      <c r="D100" s="27">
        <v>1083</v>
      </c>
      <c r="E100" s="190" t="s">
        <v>173</v>
      </c>
    </row>
    <row r="101" spans="1:5" ht="14.25">
      <c r="A101" s="53" t="s">
        <v>174</v>
      </c>
      <c r="B101" s="230">
        <f>SUM(B102:B105)</f>
        <v>99</v>
      </c>
      <c r="C101" s="230">
        <f>SUM(C102:C105)</f>
        <v>13707</v>
      </c>
      <c r="D101" s="230">
        <f>SUM(D102:D105)</f>
        <v>6494</v>
      </c>
      <c r="E101" s="62" t="s">
        <v>175</v>
      </c>
    </row>
    <row r="102" spans="1:5" ht="15">
      <c r="A102" s="189" t="s">
        <v>176</v>
      </c>
      <c r="B102" s="27">
        <v>7</v>
      </c>
      <c r="C102" s="27">
        <v>1117</v>
      </c>
      <c r="D102" s="27">
        <v>529</v>
      </c>
      <c r="E102" s="190" t="s">
        <v>177</v>
      </c>
    </row>
    <row r="103" spans="1:5" ht="15">
      <c r="A103" s="189" t="s">
        <v>178</v>
      </c>
      <c r="B103" s="27">
        <v>13</v>
      </c>
      <c r="C103" s="27">
        <v>1504</v>
      </c>
      <c r="D103" s="27">
        <v>729</v>
      </c>
      <c r="E103" s="190" t="s">
        <v>179</v>
      </c>
    </row>
    <row r="104" spans="1:5" ht="15">
      <c r="A104" s="189" t="s">
        <v>180</v>
      </c>
      <c r="B104" s="27">
        <v>77</v>
      </c>
      <c r="C104" s="27">
        <v>10960</v>
      </c>
      <c r="D104" s="27">
        <v>5176</v>
      </c>
      <c r="E104" s="190" t="s">
        <v>181</v>
      </c>
    </row>
    <row r="105" spans="1:5" ht="15">
      <c r="A105" s="189" t="s">
        <v>182</v>
      </c>
      <c r="B105" s="27">
        <v>2</v>
      </c>
      <c r="C105" s="27">
        <v>126</v>
      </c>
      <c r="D105" s="27">
        <v>60</v>
      </c>
      <c r="E105" s="190" t="s">
        <v>183</v>
      </c>
    </row>
    <row r="106" spans="1:5" ht="14.25">
      <c r="A106" s="66" t="s">
        <v>184</v>
      </c>
      <c r="B106" s="230">
        <f>SUM(B107:B108)</f>
        <v>19</v>
      </c>
      <c r="C106" s="230">
        <f>SUM(C107:C108)</f>
        <v>4353</v>
      </c>
      <c r="D106" s="230">
        <f>SUM(D107:D108)</f>
        <v>2116</v>
      </c>
      <c r="E106" s="62" t="s">
        <v>185</v>
      </c>
    </row>
    <row r="107" spans="1:5" ht="15">
      <c r="A107" s="67" t="s">
        <v>186</v>
      </c>
      <c r="B107" s="27">
        <v>0</v>
      </c>
      <c r="C107" s="27">
        <v>0</v>
      </c>
      <c r="D107" s="27">
        <v>0</v>
      </c>
      <c r="E107" s="68" t="s">
        <v>187</v>
      </c>
    </row>
    <row r="108" spans="1:5" ht="15">
      <c r="A108" s="69" t="s">
        <v>188</v>
      </c>
      <c r="B108" s="27">
        <v>19</v>
      </c>
      <c r="C108" s="27">
        <v>4353</v>
      </c>
      <c r="D108" s="27">
        <v>2116</v>
      </c>
      <c r="E108" s="68" t="s">
        <v>189</v>
      </c>
    </row>
    <row r="109" spans="1:5" ht="14.25">
      <c r="A109" s="193" t="s">
        <v>196</v>
      </c>
      <c r="B109" s="194">
        <f>B106+B101+B96+B89+B83+B74+B64+B47+B39+B29+B20+B11</f>
        <v>3636</v>
      </c>
      <c r="C109" s="194">
        <f t="shared" ref="C109:D109" si="0">C106+C101+C96+C89+C83+C74+C64+C47+C39+C29+C20+C11</f>
        <v>723866</v>
      </c>
      <c r="D109" s="194">
        <f t="shared" si="0"/>
        <v>349160</v>
      </c>
      <c r="E109" s="195" t="s">
        <v>5</v>
      </c>
    </row>
    <row r="110" spans="1:5" ht="15">
      <c r="A110" s="189" t="s">
        <v>238</v>
      </c>
      <c r="B110" s="27">
        <v>0</v>
      </c>
      <c r="C110" s="27">
        <v>14448</v>
      </c>
      <c r="D110" s="27">
        <v>7032</v>
      </c>
      <c r="E110" s="190" t="s">
        <v>195</v>
      </c>
    </row>
    <row r="111" spans="1:5" ht="14.25">
      <c r="A111" s="193" t="s">
        <v>239</v>
      </c>
      <c r="B111" s="445">
        <f>B109+B110</f>
        <v>3636</v>
      </c>
      <c r="C111" s="445">
        <f>C109+C110</f>
        <v>738314</v>
      </c>
      <c r="D111" s="445">
        <f>D109+D110</f>
        <v>356192</v>
      </c>
      <c r="E111" s="195" t="s">
        <v>579</v>
      </c>
    </row>
    <row r="112" spans="1:5">
      <c r="A112" s="312"/>
      <c r="B112" s="312"/>
      <c r="C112" s="446"/>
      <c r="D112" s="446"/>
      <c r="E112" s="433"/>
    </row>
    <row r="113" spans="1:5" ht="14.25">
      <c r="A113" s="312"/>
      <c r="B113" s="312"/>
      <c r="C113" s="446"/>
      <c r="D113" s="446"/>
      <c r="E113" s="447"/>
    </row>
    <row r="114" spans="1:5">
      <c r="A114" s="6" t="s">
        <v>6</v>
      </c>
      <c r="B114" s="6"/>
      <c r="C114" s="6"/>
      <c r="D114" s="1"/>
      <c r="E114" s="7" t="s">
        <v>7</v>
      </c>
    </row>
    <row r="115" spans="1:5" ht="14.25">
      <c r="A115" s="312"/>
      <c r="B115" s="312"/>
      <c r="C115" s="446"/>
      <c r="D115" s="446"/>
      <c r="E115" s="447"/>
    </row>
  </sheetData>
  <mergeCells count="6">
    <mergeCell ref="D3:E3"/>
    <mergeCell ref="C6:D6"/>
    <mergeCell ref="A53:E53"/>
    <mergeCell ref="D57:E57"/>
    <mergeCell ref="B60:B61"/>
    <mergeCell ref="C60:D60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24</vt:i4>
      </vt:variant>
      <vt:variant>
        <vt:lpstr>Plages nommées</vt:lpstr>
      </vt:variant>
      <vt:variant>
        <vt:i4>6</vt:i4>
      </vt:variant>
    </vt:vector>
  </HeadingPairs>
  <TitlesOfParts>
    <vt:vector size="30" baseType="lpstr">
      <vt:lpstr>pg</vt:lpstr>
      <vt:lpstr>pres 2</vt:lpstr>
      <vt:lpstr>pres 3</vt:lpstr>
      <vt:lpstr>prim 5</vt:lpstr>
      <vt:lpstr>prim 6</vt:lpstr>
      <vt:lpstr>prim 10</vt:lpstr>
      <vt:lpstr>prim 12</vt:lpstr>
      <vt:lpstr>prim 13</vt:lpstr>
      <vt:lpstr>prim 15</vt:lpstr>
      <vt:lpstr>colleg 17</vt:lpstr>
      <vt:lpstr>colleg 18</vt:lpstr>
      <vt:lpstr>colleg 21</vt:lpstr>
      <vt:lpstr>colleg 24</vt:lpstr>
      <vt:lpstr>qualif 26</vt:lpstr>
      <vt:lpstr>qualif 27</vt:lpstr>
      <vt:lpstr>qualif 29</vt:lpstr>
      <vt:lpstr>qualif 32</vt:lpstr>
      <vt:lpstr>qualif 33 et 34</vt:lpstr>
      <vt:lpstr>qualif 36</vt:lpstr>
      <vt:lpstr>qualif 38</vt:lpstr>
      <vt:lpstr>peda 52</vt:lpstr>
      <vt:lpstr>peda 54-55</vt:lpstr>
      <vt:lpstr>prof 60</vt:lpstr>
      <vt:lpstr>prof 61</vt:lpstr>
      <vt:lpstr>'colleg 17'!Zone_d_impression</vt:lpstr>
      <vt:lpstr>'colleg 21'!Zone_d_impression</vt:lpstr>
      <vt:lpstr>'peda 54-55'!Zone_d_impression</vt:lpstr>
      <vt:lpstr>'prim 5'!Zone_d_impression</vt:lpstr>
      <vt:lpstr>'prof 61'!Zone_d_impression</vt:lpstr>
      <vt:lpstr>'qualif 38'!Zone_d_impression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soumachtaq</dc:creator>
  <cp:lastModifiedBy>naghachoui</cp:lastModifiedBy>
  <cp:lastPrinted>2023-03-23T13:13:33Z</cp:lastPrinted>
  <dcterms:created xsi:type="dcterms:W3CDTF">2020-02-05T09:53:41Z</dcterms:created>
  <dcterms:modified xsi:type="dcterms:W3CDTF">2023-03-23T13:13:41Z</dcterms:modified>
</cp:coreProperties>
</file>